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scritorio\EVIDENCIAS PPSS 2023\E1Lb-Formación de Lideres en PPSS\"/>
    </mc:Choice>
  </mc:AlternateContent>
  <bookViews>
    <workbookView xWindow="0" yWindow="0" windowWidth="20490" windowHeight="7365"/>
  </bookViews>
  <sheets>
    <sheet name="EDUCACION ENERO" sheetId="10" r:id="rId1"/>
    <sheet name="EDUCACION FEBRERO" sheetId="5" r:id="rId2"/>
    <sheet name="EDUCACION MARZO" sheetId="8" r:id="rId3"/>
    <sheet name="EDUCACION ABRIL" sheetId="7" r:id="rId4"/>
    <sheet name="EDUCACION MAYO" sheetId="9" r:id="rId5"/>
    <sheet name="LISTADO" sheetId="2" state="hidden" r:id="rId6"/>
  </sheets>
  <externalReferences>
    <externalReference r:id="rId7"/>
    <externalReference r:id="rId8"/>
    <externalReference r:id="rId9"/>
    <externalReference r:id="rId10"/>
    <externalReference r:id="rId11"/>
  </externalReferences>
  <definedNames>
    <definedName name="_xlnm._FilterDatabase" localSheetId="3" hidden="1">'EDUCACION ABRIL'!$B$1:$V$26</definedName>
    <definedName name="_xlnm._FilterDatabase" localSheetId="0" hidden="1">'EDUCACION ENERO'!$B$1:$V$17</definedName>
    <definedName name="_xlnm._FilterDatabase" localSheetId="1" hidden="1">'EDUCACION FEBRERO'!$B$2:$V$40</definedName>
    <definedName name="_xlnm._FilterDatabase" localSheetId="2" hidden="1">'EDUCACION MARZO'!$B$2:$V$34</definedName>
    <definedName name="_xlnm._FilterDatabase" localSheetId="4" hidden="1">'EDUCACION MAYO'!$B$1:$V$26</definedName>
    <definedName name="_xlnm._FilterDatabase" localSheetId="5" hidden="1">LISTADO!$A$1:$F$1</definedName>
    <definedName name="_xlnm.Print_Area" localSheetId="3">'EDUCACION ABRIL'!$A$1:$AA$28</definedName>
    <definedName name="_xlnm.Print_Area" localSheetId="0">'EDUCACION ENERO'!$A$1:$AA$18</definedName>
    <definedName name="_xlnm.Print_Area" localSheetId="1">'EDUCACION FEBRERO'!$A$1:$AA$41</definedName>
    <definedName name="_xlnm.Print_Area" localSheetId="2">'EDUCACION MARZO'!$A$1:$AA$35</definedName>
    <definedName name="_xlnm.Print_Area" localSheetId="4">'EDUCACION MAYO'!$A$1:$AA$28</definedName>
    <definedName name="_xlnm.Print_Titles" localSheetId="3">'EDUCACION ABRIL'!$1:$1</definedName>
    <definedName name="_xlnm.Print_Titles" localSheetId="0">'EDUCACION ENERO'!$1:$1</definedName>
    <definedName name="_xlnm.Print_Titles" localSheetId="1">'EDUCACION FEBRERO'!$2:$2</definedName>
    <definedName name="_xlnm.Print_Titles" localSheetId="2">'EDUCACION MARZO'!$2:$2</definedName>
    <definedName name="_xlnm.Print_Titles" localSheetId="4">'EDUCACION MAYO'!$1:$1</definedName>
  </definedNames>
  <calcPr calcId="162913" iterateCount="3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7" i="10" l="1"/>
  <c r="V17" i="10"/>
  <c r="S17" i="10"/>
  <c r="Y16" i="10"/>
  <c r="V16" i="10"/>
  <c r="S16" i="10"/>
  <c r="Y15" i="10"/>
  <c r="V15" i="10"/>
  <c r="S15" i="10"/>
  <c r="Y14" i="10"/>
  <c r="V14" i="10"/>
  <c r="S14" i="10"/>
  <c r="Y13" i="10"/>
  <c r="V13" i="10"/>
  <c r="S13" i="10"/>
  <c r="Y12" i="10"/>
  <c r="V12" i="10"/>
  <c r="S12" i="10"/>
  <c r="Y11" i="10"/>
  <c r="V11" i="10"/>
  <c r="S11" i="10"/>
  <c r="Y10" i="10"/>
  <c r="V10" i="10"/>
  <c r="S10" i="10"/>
  <c r="Y9" i="10"/>
  <c r="V9" i="10"/>
  <c r="S9" i="10"/>
  <c r="Y8" i="10"/>
  <c r="V8" i="10"/>
  <c r="S8" i="10"/>
  <c r="Y7" i="10"/>
  <c r="V7" i="10"/>
  <c r="S7" i="10"/>
  <c r="Y6" i="10"/>
  <c r="V6" i="10"/>
  <c r="S6" i="10"/>
  <c r="Y5" i="10"/>
  <c r="V5" i="10"/>
  <c r="S5" i="10"/>
  <c r="Y4" i="10"/>
  <c r="V4" i="10"/>
  <c r="S4" i="10"/>
  <c r="Y3" i="10"/>
  <c r="V3" i="10"/>
  <c r="S3" i="10"/>
  <c r="Y2" i="10"/>
  <c r="Y18" i="10" s="1"/>
  <c r="V2" i="10"/>
  <c r="V18" i="10" s="1"/>
  <c r="S2" i="10"/>
  <c r="S18" i="10" s="1"/>
  <c r="Z18" i="10" s="1"/>
  <c r="Y28" i="9" l="1"/>
  <c r="V28" i="9"/>
  <c r="S28" i="9"/>
  <c r="Y27" i="9"/>
  <c r="V27" i="9"/>
  <c r="S27" i="9"/>
  <c r="Y26" i="9"/>
  <c r="V26" i="9"/>
  <c r="S26" i="9"/>
  <c r="Y25" i="9"/>
  <c r="V25" i="9"/>
  <c r="S25" i="9"/>
  <c r="Y24" i="9"/>
  <c r="V24" i="9"/>
  <c r="S24" i="9"/>
  <c r="Y23" i="9"/>
  <c r="V23" i="9"/>
  <c r="S23" i="9"/>
  <c r="Y22" i="9"/>
  <c r="V22" i="9"/>
  <c r="S22" i="9"/>
  <c r="Y21" i="9"/>
  <c r="V21" i="9"/>
  <c r="S21" i="9"/>
  <c r="Y20" i="9"/>
  <c r="V20" i="9"/>
  <c r="S20" i="9"/>
  <c r="Y19" i="9"/>
  <c r="V19" i="9"/>
  <c r="S19" i="9"/>
  <c r="Y18" i="9"/>
  <c r="V18" i="9"/>
  <c r="S18" i="9"/>
  <c r="Y17" i="9"/>
  <c r="V17" i="9"/>
  <c r="S17" i="9"/>
  <c r="Y16" i="9"/>
  <c r="V16" i="9"/>
  <c r="S16" i="9"/>
  <c r="Y15" i="9"/>
  <c r="V15" i="9"/>
  <c r="S15" i="9"/>
  <c r="Y14" i="9"/>
  <c r="V14" i="9"/>
  <c r="S14" i="9"/>
  <c r="Y13" i="9"/>
  <c r="V13" i="9"/>
  <c r="S13" i="9"/>
  <c r="Y12" i="9"/>
  <c r="V12" i="9"/>
  <c r="S12" i="9"/>
  <c r="Y11" i="9"/>
  <c r="V11" i="9"/>
  <c r="S11" i="9"/>
  <c r="Y10" i="9"/>
  <c r="V10" i="9"/>
  <c r="S10" i="9"/>
  <c r="Y9" i="9"/>
  <c r="V9" i="9"/>
  <c r="S9" i="9"/>
  <c r="Y8" i="9"/>
  <c r="V8" i="9"/>
  <c r="S8" i="9"/>
  <c r="Y7" i="9"/>
  <c r="V7" i="9"/>
  <c r="S7" i="9"/>
  <c r="Y6" i="9"/>
  <c r="V6" i="9"/>
  <c r="S6" i="9"/>
  <c r="Y5" i="9"/>
  <c r="V5" i="9"/>
  <c r="S5" i="9"/>
  <c r="Y4" i="9"/>
  <c r="V4" i="9"/>
  <c r="S4" i="9"/>
  <c r="Y3" i="9"/>
  <c r="V3" i="9"/>
  <c r="S3" i="9"/>
  <c r="Y2" i="9"/>
  <c r="Y29" i="9" s="1"/>
  <c r="V2" i="9"/>
  <c r="V29" i="9" s="1"/>
  <c r="S2" i="9"/>
  <c r="S29" i="9" s="1"/>
  <c r="S3" i="8" l="1"/>
  <c r="V3" i="8"/>
  <c r="Y3" i="8"/>
  <c r="S4" i="8"/>
  <c r="S21" i="8" s="1"/>
  <c r="AB21" i="8" s="1"/>
  <c r="V4" i="8"/>
  <c r="Y4" i="8"/>
  <c r="Y21" i="8" s="1"/>
  <c r="S5" i="8"/>
  <c r="V5" i="8"/>
  <c r="Y5" i="8"/>
  <c r="S6" i="8"/>
  <c r="V6" i="8"/>
  <c r="Y6" i="8"/>
  <c r="S7" i="8"/>
  <c r="V7" i="8"/>
  <c r="Y7" i="8"/>
  <c r="S8" i="8"/>
  <c r="V8" i="8"/>
  <c r="Y8" i="8"/>
  <c r="S9" i="8"/>
  <c r="V9" i="8"/>
  <c r="Y9" i="8"/>
  <c r="S10" i="8"/>
  <c r="V10" i="8"/>
  <c r="Y10" i="8"/>
  <c r="S11" i="8"/>
  <c r="V11" i="8"/>
  <c r="Y11" i="8"/>
  <c r="S12" i="8"/>
  <c r="V12" i="8"/>
  <c r="Y12" i="8"/>
  <c r="S13" i="8"/>
  <c r="V13" i="8"/>
  <c r="Y13" i="8"/>
  <c r="S14" i="8"/>
  <c r="V14" i="8"/>
  <c r="Y14" i="8"/>
  <c r="S15" i="8"/>
  <c r="V15" i="8"/>
  <c r="Y15" i="8"/>
  <c r="S16" i="8"/>
  <c r="V16" i="8"/>
  <c r="Y16" i="8"/>
  <c r="S17" i="8"/>
  <c r="V17" i="8"/>
  <c r="Y17" i="8"/>
  <c r="S18" i="8"/>
  <c r="V18" i="8"/>
  <c r="Y18" i="8"/>
  <c r="S19" i="8"/>
  <c r="V19" i="8"/>
  <c r="Y19" i="8"/>
  <c r="S20" i="8"/>
  <c r="V20" i="8"/>
  <c r="Y20" i="8"/>
  <c r="V21" i="8"/>
  <c r="S30" i="8"/>
  <c r="V30" i="8"/>
  <c r="S31" i="8"/>
  <c r="V31" i="8"/>
  <c r="S32" i="8"/>
  <c r="V32" i="8"/>
  <c r="Y32" i="8"/>
  <c r="S33" i="8"/>
  <c r="V33" i="8"/>
  <c r="Y33" i="8"/>
  <c r="S34" i="8"/>
  <c r="V34" i="8"/>
  <c r="Y34" i="8"/>
  <c r="S2" i="7" l="1"/>
  <c r="V2" i="7"/>
  <c r="Y2" i="7"/>
  <c r="S3" i="7"/>
  <c r="S26" i="7" s="1"/>
  <c r="V3" i="7"/>
  <c r="Y3" i="7"/>
  <c r="S4" i="7"/>
  <c r="V4" i="7"/>
  <c r="V26" i="7" s="1"/>
  <c r="Y4" i="7"/>
  <c r="S5" i="7"/>
  <c r="V5" i="7"/>
  <c r="Y5" i="7"/>
  <c r="Y28" i="7" s="1"/>
  <c r="S6" i="7"/>
  <c r="V6" i="7"/>
  <c r="Y6" i="7"/>
  <c r="S7" i="7"/>
  <c r="V7" i="7"/>
  <c r="Y7" i="7"/>
  <c r="S8" i="7"/>
  <c r="V8" i="7"/>
  <c r="Y8" i="7"/>
  <c r="S9" i="7"/>
  <c r="V9" i="7"/>
  <c r="Y9" i="7"/>
  <c r="S10" i="7"/>
  <c r="V10" i="7"/>
  <c r="Y10" i="7"/>
  <c r="S11" i="7"/>
  <c r="V11" i="7"/>
  <c r="Y11" i="7"/>
  <c r="S12" i="7"/>
  <c r="V12" i="7"/>
  <c r="Y12" i="7"/>
  <c r="S13" i="7"/>
  <c r="V13" i="7"/>
  <c r="Y13" i="7"/>
  <c r="S15" i="7"/>
  <c r="V15" i="7"/>
  <c r="Y15" i="7"/>
  <c r="S16" i="7"/>
  <c r="V16" i="7"/>
  <c r="Y16" i="7"/>
  <c r="S17" i="7"/>
  <c r="V17" i="7"/>
  <c r="Y17" i="7"/>
  <c r="S18" i="7"/>
  <c r="V18" i="7"/>
  <c r="Y18" i="7"/>
  <c r="S19" i="7"/>
  <c r="V19" i="7"/>
  <c r="Y19" i="7"/>
  <c r="S20" i="7"/>
  <c r="V20" i="7"/>
  <c r="Y20" i="7"/>
  <c r="S21" i="7"/>
  <c r="V21" i="7"/>
  <c r="Y21" i="7"/>
  <c r="S22" i="7"/>
  <c r="V22" i="7"/>
  <c r="Y22" i="7"/>
  <c r="S23" i="7"/>
  <c r="V23" i="7"/>
  <c r="Y23" i="7"/>
  <c r="S24" i="7"/>
  <c r="V24" i="7"/>
  <c r="Y24" i="7"/>
  <c r="S25" i="7"/>
  <c r="V25" i="7"/>
  <c r="Y25" i="7"/>
  <c r="Y26" i="7"/>
  <c r="Z26" i="7" l="1"/>
  <c r="Y29" i="7"/>
  <c r="V9" i="5"/>
  <c r="Y4" i="5"/>
  <c r="V4" i="5"/>
  <c r="S4" i="5" l="1"/>
  <c r="Y15" i="5"/>
  <c r="Y16" i="5"/>
  <c r="Y17" i="5"/>
  <c r="Y18" i="5"/>
  <c r="Y19" i="5"/>
  <c r="Y20" i="5"/>
  <c r="Y21" i="5"/>
  <c r="Y22" i="5"/>
  <c r="Y23" i="5"/>
  <c r="Y24" i="5"/>
  <c r="Y25" i="5"/>
  <c r="Y26" i="5"/>
  <c r="V26" i="5"/>
  <c r="S26" i="5"/>
  <c r="Y14" i="5" l="1"/>
  <c r="Y13" i="5"/>
  <c r="V13" i="5"/>
  <c r="V14" i="5"/>
  <c r="V15" i="5"/>
  <c r="V16" i="5"/>
  <c r="V17" i="5"/>
  <c r="V18" i="5"/>
  <c r="V19" i="5"/>
  <c r="V20" i="5"/>
  <c r="V21" i="5"/>
  <c r="V22" i="5"/>
  <c r="V23" i="5"/>
  <c r="V24" i="5"/>
  <c r="V25" i="5"/>
  <c r="V36" i="5"/>
  <c r="V37" i="5"/>
  <c r="V38" i="5"/>
  <c r="V39" i="5"/>
  <c r="V12" i="5"/>
  <c r="S16" i="5"/>
  <c r="S17" i="5"/>
  <c r="S18" i="5"/>
  <c r="S19" i="5"/>
  <c r="S20" i="5"/>
  <c r="S21" i="5"/>
  <c r="S22" i="5"/>
  <c r="S23" i="5"/>
  <c r="S24" i="5"/>
  <c r="S25" i="5"/>
  <c r="S36" i="5"/>
  <c r="S37" i="5"/>
  <c r="S38" i="5"/>
  <c r="S39" i="5"/>
  <c r="S40" i="5"/>
  <c r="S13" i="5"/>
  <c r="S14" i="5"/>
  <c r="S15" i="5"/>
  <c r="S6" i="5"/>
  <c r="S7" i="5"/>
  <c r="S8" i="5"/>
  <c r="S9" i="5"/>
  <c r="S10" i="5"/>
  <c r="S11" i="5"/>
  <c r="S12" i="5"/>
  <c r="Y3" i="5" l="1"/>
  <c r="V3" i="5"/>
  <c r="S3" i="5"/>
  <c r="Y5" i="5" l="1"/>
  <c r="Y27" i="5" s="1"/>
  <c r="Y6" i="5"/>
  <c r="Y7" i="5"/>
  <c r="Y8" i="5"/>
  <c r="Y9" i="5"/>
  <c r="Y10" i="5"/>
  <c r="Y11" i="5"/>
  <c r="Y12" i="5"/>
  <c r="Y38" i="5"/>
  <c r="Y39" i="5"/>
  <c r="Y40" i="5"/>
  <c r="V5" i="5" l="1"/>
  <c r="V6" i="5"/>
  <c r="V7" i="5"/>
  <c r="V8" i="5"/>
  <c r="V10" i="5"/>
  <c r="V11" i="5"/>
  <c r="V40" i="5"/>
  <c r="S5" i="5"/>
  <c r="S27" i="5" s="1"/>
  <c r="V27" i="5" l="1"/>
  <c r="AB27" i="5" s="1"/>
</calcChain>
</file>

<file path=xl/sharedStrings.xml><?xml version="1.0" encoding="utf-8"?>
<sst xmlns="http://schemas.openxmlformats.org/spreadsheetml/2006/main" count="1642" uniqueCount="457">
  <si>
    <t>DURACIÓN</t>
  </si>
  <si>
    <t>LUGAR</t>
  </si>
  <si>
    <t>CUMPLIMIENTO SI/NO</t>
  </si>
  <si>
    <t>OBSERVACIONES</t>
  </si>
  <si>
    <t>MES</t>
  </si>
  <si>
    <t>SI</t>
  </si>
  <si>
    <t xml:space="preserve">NO </t>
  </si>
  <si>
    <t>N/A</t>
  </si>
  <si>
    <t>PROCESO/SUBPROCESOS</t>
  </si>
  <si>
    <t>1 GESTIÓN DE PLANEACIÓN ESTRATÉGICA</t>
  </si>
  <si>
    <t>1.1 Gestión de la Planficación</t>
  </si>
  <si>
    <t>2 GESTIÓN GERENCIAL</t>
  </si>
  <si>
    <t>2.1 Gestión de la cultura organizacional</t>
  </si>
  <si>
    <t>2.2 Seguridad del paciente</t>
  </si>
  <si>
    <t>3 GESTIÓN DE LA PLANIFICACIÓN CIENTÍFICA E INVESTIGACIÓN CLÍNICA</t>
  </si>
  <si>
    <t>3.1 Planeación Científica</t>
  </si>
  <si>
    <t>3.2 Ética de Investigación</t>
  </si>
  <si>
    <t>4 GESTIÓN DE CALIDAD</t>
  </si>
  <si>
    <t>4.1 Gestión de Procesos</t>
  </si>
  <si>
    <t>4.2 Gestión de Documentación</t>
  </si>
  <si>
    <t>4.3 Gestión de Auditoría</t>
  </si>
  <si>
    <t>4.4 Gestión de Mejoramiento Continuo</t>
  </si>
  <si>
    <t>4.5  Gestión del Riesgo</t>
  </si>
  <si>
    <t>5 GESTIÓN COMERCIAL Y DE MERCADEO</t>
  </si>
  <si>
    <t>5.1 Mercadeo</t>
  </si>
  <si>
    <t>5.2 Convenios</t>
  </si>
  <si>
    <t>6 GESTIÓN DE LA PRESTACIÓN</t>
  </si>
  <si>
    <t>6.1  Modelo de Atención</t>
  </si>
  <si>
    <t>6.5 Vigilancia Epidemiológica</t>
  </si>
  <si>
    <t>7 GESTIÓN DE SERVICIOS AMBULATORIOS</t>
  </si>
  <si>
    <t>7.1 Consulta Ambulatoria,General y Especializada</t>
  </si>
  <si>
    <t>7.2 Atención Medica Prioritaria</t>
  </si>
  <si>
    <t>7.3 Odontología</t>
  </si>
  <si>
    <t>7.4 Promoción y Prevención</t>
  </si>
  <si>
    <t>7.5 Terapia Respiratoria y Fisioterapia</t>
  </si>
  <si>
    <t xml:space="preserve">8 GESTIÓN DE URGENCIAS </t>
  </si>
  <si>
    <t>9 GESTIÓN INTERNACIÓN</t>
  </si>
  <si>
    <t>9.1 Hospitalización</t>
  </si>
  <si>
    <t>9.2 Unidad de Cuidado Neonatal</t>
  </si>
  <si>
    <t>9.3 Unidad de Cuidado Adulto</t>
  </si>
  <si>
    <t>9.4 Unidad de Cuidado Obstétrico</t>
  </si>
  <si>
    <t>10 GESTIÓN QUIRURGICA</t>
  </si>
  <si>
    <t xml:space="preserve">10.1  Cirugía Ambulatoria y Hospitalaría </t>
  </si>
  <si>
    <t>11 CENTRAL DE ESTERILIZACIÓN</t>
  </si>
  <si>
    <t xml:space="preserve">12 CENTRAL DE REFERENCIA Y CONTRA REFERENCIA
</t>
  </si>
  <si>
    <t>12.1 TRANSPORTE ASISTENCIAL</t>
  </si>
  <si>
    <t>13 GESTIÓN FARMACÉUTICA</t>
  </si>
  <si>
    <t>13.1 Sistema de Aire Medicinal (SAM)</t>
  </si>
  <si>
    <t>14 GESTIÓN DE APOYO DIAGNÓSTICO Y CLÍNICO</t>
  </si>
  <si>
    <t>14.1  Imagenología</t>
  </si>
  <si>
    <t>14.2 Laboratorio</t>
  </si>
  <si>
    <t>14.2.1  Servicio Transfusional</t>
  </si>
  <si>
    <t>14.3 Diagnostico Citopatólogico</t>
  </si>
  <si>
    <t>14.4 Cardiología no Invasiva</t>
  </si>
  <si>
    <t>14.5 Video Endoscopia</t>
  </si>
  <si>
    <t>14.6 Urodinamia</t>
  </si>
  <si>
    <t>22 GESTIÓN DE SERVICIOS DOMICILIARIOS</t>
  </si>
  <si>
    <t>15 SERVICIO AL CLIENTE</t>
  </si>
  <si>
    <t>16 GESTIÓN FINANCIERA</t>
  </si>
  <si>
    <t>16.1 Facturación</t>
  </si>
  <si>
    <t>16.2 Cuentas Médicas</t>
  </si>
  <si>
    <t>16.3 Gestión Cartera</t>
  </si>
  <si>
    <t>16.4 Auditoría Concurrente</t>
  </si>
  <si>
    <t>16.5 Auditoría de Cuentas Médicas</t>
  </si>
  <si>
    <t>16.6 Gestión Tecnologías No PBS - UPC</t>
  </si>
  <si>
    <t>16.7 Gestión  Contable</t>
  </si>
  <si>
    <t>16.8 Gestión de Tesorería</t>
  </si>
  <si>
    <t>17 GESTIÓN HUMANA</t>
  </si>
  <si>
    <t>17.1  Gestión de Selección y Contratación</t>
  </si>
  <si>
    <t>17.2 Gestión de Formación y Desarrollo</t>
  </si>
  <si>
    <t>17.3 Gestión de Bienestar y Clima Organizacional</t>
  </si>
  <si>
    <t>17.4 Gestión de Cumplimiento y Reglamento Interno</t>
  </si>
  <si>
    <t>17.5 Sistema de Seguridad y Salud en el Trabajo</t>
  </si>
  <si>
    <t>17.6 Gestión de Compensación</t>
  </si>
  <si>
    <t>18 GESTIÓN OPERATIVA</t>
  </si>
  <si>
    <t>18.1  Gestión de Compras</t>
  </si>
  <si>
    <t>18.2 Almacén</t>
  </si>
  <si>
    <t>18.3 Gestión Bienestar Hospitalario</t>
  </si>
  <si>
    <t>18.4 Gestión Biotecnólogica</t>
  </si>
  <si>
    <t>18.5 Gestión de Recursos Fisicos</t>
  </si>
  <si>
    <t>18.6 Servicios Generales</t>
  </si>
  <si>
    <t>18.7 Gestión de Cocina</t>
  </si>
  <si>
    <t>18.8 Gestión Ambiental</t>
  </si>
  <si>
    <t>18.9 Gestión de Seguridad</t>
  </si>
  <si>
    <t>19 GESTIÓN DE TEGNOLOGÍA Y ANÁLISIS DE LA INFORMACIÓN</t>
  </si>
  <si>
    <t>19.1 Gestión de Sistemas de Información</t>
  </si>
  <si>
    <t>19.2 Gestión Estadística</t>
  </si>
  <si>
    <t>19.3 Gestión de Archivo</t>
  </si>
  <si>
    <t>19.4 Gestión de la Comunicación</t>
  </si>
  <si>
    <t>20 GESTIÓN JURIDICA</t>
  </si>
  <si>
    <t>20.1 Gestión Médico Legal</t>
  </si>
  <si>
    <t>20.2 Gestión Legal</t>
  </si>
  <si>
    <t>21 GESTIÓN DE AUDITORIA INTERNA</t>
  </si>
  <si>
    <t>NOMBRE DE LA CAPACITACIÓN</t>
  </si>
  <si>
    <t>TIPO DE CAPACITACIÓN</t>
  </si>
  <si>
    <t xml:space="preserve">TIPO DE EVALUACION </t>
  </si>
  <si>
    <t>Examen escrito</t>
  </si>
  <si>
    <t>Evaluación práctica</t>
  </si>
  <si>
    <t>Taller practico</t>
  </si>
  <si>
    <t>Certificado de aprobación expedido por el ente que brindó la capacitación</t>
  </si>
  <si>
    <t>Entre otros</t>
  </si>
  <si>
    <t>Dinamica Grupal</t>
  </si>
  <si>
    <t>TIPO DE EVALUACION</t>
  </si>
  <si>
    <t>Presencial en puestos de trabajo</t>
  </si>
  <si>
    <t>Presencial en Auditorio</t>
  </si>
  <si>
    <t>Virtual</t>
  </si>
  <si>
    <t>FECHA PROGRAMADA
(DD/MM/AAA)</t>
  </si>
  <si>
    <t>FECHA DE CAPACITACIÓN
(DD/MM/AAA)</t>
  </si>
  <si>
    <t>CRONOGRAMA DE CAPACITACIÓN</t>
  </si>
  <si>
    <t>OBJETIVOS DE LA CAPACITACIÓN</t>
  </si>
  <si>
    <t>CONTENIDO DE LA CAPACITACIÓN</t>
  </si>
  <si>
    <t>% DE CUMPLIMIENTO PROGRAMA DE CAPACITACIÓN</t>
  </si>
  <si>
    <t>INDICADOR DE CUMPLIMIENTO</t>
  </si>
  <si>
    <t>RESPONSABLE DE LA PROGRAMACIÓN DE CAPACITACION</t>
  </si>
  <si>
    <t>CARGO DE COLABORADORES DE  PARTICIPANTES</t>
  </si>
  <si>
    <t>CARGO DE PARTICIPANTE</t>
  </si>
  <si>
    <t>QUIEN REALIZÓ LA CAPACITACIÓN Y/O ENTRENAMIENTO (INTERNO O EXTERNO)</t>
  </si>
  <si>
    <t>NOMBRE DEL INSTRUCTOR</t>
  </si>
  <si>
    <t>HORA DE LA CAPACITACIÓN</t>
  </si>
  <si>
    <t xml:space="preserve">INDICADOR DE REALIZACIÓN DE LA CAPACITACIÓN Y/O ENTRENAMIENTO DE ACUERDO AL PLAN:
100%  REALIZADA
     0%  NO REALIZADA
</t>
  </si>
  <si>
    <t>%</t>
  </si>
  <si>
    <t>Personal Médico</t>
  </si>
  <si>
    <t>Personal Enfermeria</t>
  </si>
  <si>
    <t>Personal Administrativo</t>
  </si>
  <si>
    <t>NÚMERO DE ASISTENTES A CAPACITACIÓN</t>
  </si>
  <si>
    <t>% COBERTURA</t>
  </si>
  <si>
    <t>NÚMERO TRABAJADORES EVALUADOS</t>
  </si>
  <si>
    <t>NÚMERO DE EVALUACIONES EFICACES</t>
  </si>
  <si>
    <t>% DE EVALUACIONES EFICACES</t>
  </si>
  <si>
    <t>INDICADOR EFICACIA</t>
  </si>
  <si>
    <t>INDICADOR DE REALIZACIÓN DE LA CAPACITACIÓN Y/O ENTRENAMIENTO DE ACUERDO AL PLAN</t>
  </si>
  <si>
    <t>NÚMERO TOTAL DE TRABAJADORES PROGRAMADOS PARA LA EVALUACIÓN</t>
  </si>
  <si>
    <t>PROCESO/SUBPROCESO</t>
  </si>
  <si>
    <t>INDICADOR COBERTURA DE CAPACITACIÓN</t>
  </si>
  <si>
    <t>INDICADOR COBERTURA DE EVALUACIÓN</t>
  </si>
  <si>
    <t>NÚMERO TOTAL DE TRABAJADORES PROGRAMADOS A CAPACITACIÓN</t>
  </si>
  <si>
    <t>% DE COBERTURA DE EVALUACIÓN</t>
  </si>
  <si>
    <t>PROACTIVIDAD APLICADA AL SERVICIO</t>
  </si>
  <si>
    <t>LUIS EDUARDO HURTADO</t>
  </si>
  <si>
    <t>Entregar a los asistentes herramientas que perimitan tomar conciencia acerca del control que pueden tener frente a la atencion prestada a los usuarios, con el proposito que asuman la responsabilidad necesaria para prestar un buen servicio</t>
  </si>
  <si>
    <t>06/01/2023 -20/01/2023</t>
  </si>
  <si>
    <t>1:00 pm- 3:00pm</t>
  </si>
  <si>
    <t>Auditorio fernando gamboa</t>
  </si>
  <si>
    <t>2 horas</t>
  </si>
  <si>
    <t>GESTION DEL DUELO</t>
  </si>
  <si>
    <t>TATIANA MURILLO</t>
  </si>
  <si>
    <t>Brindar habilidades de serviciop pára acompañar a las personas en procesos de perdida, para conventirse en soporte emocional propio y de otros en esta etapa</t>
  </si>
  <si>
    <t>10:00 am-12:00pm</t>
  </si>
  <si>
    <t>3 horas</t>
  </si>
  <si>
    <t xml:space="preserve">DERECHOS SEXUALES/REPRODUCTIVOS Y VIOLENCIA SEXUAL
</t>
  </si>
  <si>
    <t>CATALINA OTALORA</t>
  </si>
  <si>
    <t>Brindar elementos tecnicos al talento humano en salud y actores claves del sistema general de seguridad social en salud, que permita comprender el abordaje integral a victimas de violencia sexual</t>
  </si>
  <si>
    <t>20/01/2023-24/01/2023-26/01/2023</t>
  </si>
  <si>
    <t>5:30 pm-7:30pm-7:30am-:10:30am</t>
  </si>
  <si>
    <t>Virtual- Auditorio fernando gamboa</t>
  </si>
  <si>
    <t>MANEJO DE PACIENTES CON ATAQUE QUIMICO</t>
  </si>
  <si>
    <t>ARL COLMENA</t>
  </si>
  <si>
    <t>06/01/2023-20/01/2023</t>
  </si>
  <si>
    <t>3:00PM-5:00PM</t>
  </si>
  <si>
    <t>INDUCCION CORPORATIVA</t>
  </si>
  <si>
    <t>Orientar al Practicante en su integración a la cultura organizacional, proporcionándole los medios necesarios para la adaptación a su nuevo rol laboral y contractual.</t>
  </si>
  <si>
    <t>7:15AM-5:00PM</t>
  </si>
  <si>
    <t>8 HORAS</t>
  </si>
  <si>
    <t>CAPACITACION APRENDICES</t>
  </si>
  <si>
    <t>Orientar al nuevo funcionario en su integración a la cultura organizacional, proporcionándole los medios necesarios para la adaptación a su nuevo rol de formacion laboral</t>
  </si>
  <si>
    <t>7:15am-12:00pm</t>
  </si>
  <si>
    <t>4 horas y 45 minutos</t>
  </si>
  <si>
    <t>Socialización del procedimiento institucional , con el obejtivo de reforzar las practicas seguras</t>
  </si>
  <si>
    <t>Continuo</t>
  </si>
  <si>
    <t xml:space="preserve">RONDA DE SEGURIDAD DEL PACIENTE - SOCILIZACIÓN DE PILDORA DE CAIDAS - REGSISTROS DE EDUCACIÓN D EPREVENCION DE CAIDAS, ACCESOS VENOSOS PERIFERICOS  </t>
  </si>
  <si>
    <t>Socializar de pildoras institucionale relacionadas a la prevencion  de  caidas  y socialización del procedimiento de accesos venosos periferico con el obejtivo de reforzar las practicas seguras</t>
  </si>
  <si>
    <t>Febrero</t>
  </si>
  <si>
    <t xml:space="preserve">CAPACITACIÓN DE LESIONES RELACIONADAS A LA DEPENDENCIA </t>
  </si>
  <si>
    <t xml:space="preserve">SOCILIZACIÓN DEL PROCEDIMIENTO DE ACCESOS VENOSOS Y ESPECIFICAMENTE SU FIJACIÓN. </t>
  </si>
  <si>
    <t xml:space="preserve">SOCILIZACIÓN DE COMO MEJORAR LA SEGURIDAD EN LA UTILIZACIÓN DE MEDICAMENTOS  Y SOCILIZACIÓN DE PREVENCIÓN DE CAIDAS </t>
  </si>
  <si>
    <t>ENFERMEROS JEFES, AUXILIARES DE ENFERMERÍA</t>
  </si>
  <si>
    <t xml:space="preserve">ENFERMEROS JEFES, AUXILIARES DE ENFERMERÍA, MEDICOS ASISTENCIALES </t>
  </si>
  <si>
    <t xml:space="preserve">ENFERMEROS JEFES, AUXILIARES DE ENFERMERÍA. (PORGRAMA DE SEGURIDAD DEL PACIENTE) </t>
  </si>
  <si>
    <t xml:space="preserve">GLORIA ALEXANDRA SANCHEZ </t>
  </si>
  <si>
    <t xml:space="preserve">MAIRA ALEJANDRA MUÑOZ </t>
  </si>
  <si>
    <t xml:space="preserve">MAYRA ALEJANDRA MUÑOZ </t>
  </si>
  <si>
    <t xml:space="preserve">KEYLA PAOLA MURILLO </t>
  </si>
  <si>
    <t xml:space="preserve">MARTHA ORDOÑEZ </t>
  </si>
  <si>
    <t>Presencial puestos de trabajo</t>
  </si>
  <si>
    <t>Abierto</t>
  </si>
  <si>
    <t>LIZETH GONZALEZ</t>
  </si>
  <si>
    <t>Todo el personal que ingresa</t>
  </si>
  <si>
    <t>GESTIONAR Y DESARROLLAR LA ADECUADA COMUNICACIÓN ENTRE LAS PERSONAS QUE ATIENDEN Y CUIDAN AL PACIENTE</t>
  </si>
  <si>
    <t>ANGIE MARCELA QUIÑONEZ</t>
  </si>
  <si>
    <t>Socializar meta de comunicación efectiva en el personal que atiende a los pacientes.</t>
  </si>
  <si>
    <t>FEBRERO</t>
  </si>
  <si>
    <t>Servcios asistenciales de Clínica Versalles / Unidad de Hemodinamia</t>
  </si>
  <si>
    <t>Equipo seguridad del paciente.</t>
  </si>
  <si>
    <t>Acompañamiento en las entregas de turno del equipo de enfermería con intervenciones en el momento</t>
  </si>
  <si>
    <t>Generar conocimiento y espacio de reflexión, que permita la adquisición de hábitos que conlleven al auto cuidado a los trabajadores por medio de una inducción y/o re inducción acerca de la aplicación de la seguridad y salud en el trabajo, sus procesos y los riesgos a los cuales está expuesto dentro de la institución.</t>
  </si>
  <si>
    <t>Brindar al colaborador espacio de reflexion y conocimiento a travez del reforzamiento de las medidas generales de bioseguridad enfocadas en el autocuidado</t>
  </si>
  <si>
    <t>Promover la economía del movimiento, simplificación de tareas, higiene postural y biomecánica corporal de los trabajadores al ejecutar tareas que exijan movilización manual de pacientes así como traslado de pacientes en ayudas mecánicas con el fin de prevenir desórdenes músculo esqueléticos a nivel de columna, miembros superiores y miembros inferiores durante el desempeño de actividades laborales.</t>
  </si>
  <si>
    <t>Socializar a los colaboradores sobre la movilizacion segura de los pacientes para prevenir la generación de lesiones osteomusculares en el personal asistencial</t>
  </si>
  <si>
    <t>Promover la ejecuccion de las pausas activas como una medida preventiva de lesiones osteomusculares</t>
  </si>
  <si>
    <t>Capacitar a las gestantes sobre la higiene postural y pausas activas durante el embarzo como prevencion de lesiones osteomusculares</t>
  </si>
  <si>
    <t>Sensibilizar al personal sobre la importancia de adquirir estilos de vida saludable para el control de factores de riesgo cardiovascular</t>
  </si>
  <si>
    <t>Informar y sensibilizar a los colaboradores sobre su estado con respecto a los factores de riesgo cardiovascular
(% de grasa corporal, direccionamiento para prevención de factores de riesgo)</t>
  </si>
  <si>
    <t>Capacitar a los trabajadores sobre el estandar de trabajo en videoterminal e higiene postural para la prevención de lesiones osteomusculares.</t>
  </si>
  <si>
    <t>Socializar los procedimientos eficientes e inmediatos que activarán todas las áreas de la Clínica Versalles en función de una emergencia interna o externa protegiendo los pacientes, visitantes, el personal y los bienes, asegurando la continuidad en la prestación del servicio asistencial durante la fase crítica de la situación, haciendo uso de los recursos existentes en las instalaciones</t>
  </si>
  <si>
    <t>JOHANA CONTRERAS</t>
  </si>
  <si>
    <t>INDUCCION Y/O REINDUCCION DE SST- BIOSEGURIDAD COVID19</t>
  </si>
  <si>
    <t>REFUERZO DE MEDIDAS DE BIOSEGURIDAD Y AUTOCUIDADO</t>
  </si>
  <si>
    <t>INDUCCION DE SST - CONTRATISTAS</t>
  </si>
  <si>
    <t>INDUCCION Y/O REINDUCCION PELIGRO BIOMECANICO / HIGIENE POSTURAL Y BIOMECANICA CORPORAL</t>
  </si>
  <si>
    <t>REFUERZO DE ESTANDAR BIOMECÁNICO DE MOVILIZACION Y TRASLADO DE PACIENTES</t>
  </si>
  <si>
    <t>EJECUCIÓN DE PAUSAS ACTIVAS</t>
  </si>
  <si>
    <t>HIGIENE POSTURAL DURANTE EL EMBARAZO</t>
  </si>
  <si>
    <t>CAPACITACIÓN DE ESTILOS DE VIDA SALUDABLE</t>
  </si>
  <si>
    <t>¡NIVELATE!
CAPACITACIÓN PARA EL CONTROL DE RIESGO CARDIOVASCULAR</t>
  </si>
  <si>
    <t>CAPACITACIÓN DE ESTANDAR BIOMECÁNICO PARA EL SISTEMA DE TRABAJO EN VIDEOTERMINAL</t>
  </si>
  <si>
    <t>BRIGADA DE EMERGENCIAS</t>
  </si>
  <si>
    <t>TODO EL PERSONAL QUE INGRESA</t>
  </si>
  <si>
    <t>PERSONAL ASISTENCIAL (Urgencias pediatria)</t>
  </si>
  <si>
    <t>CONTRATISTAS</t>
  </si>
  <si>
    <t>TODO PERSONAL QUE INGRESA</t>
  </si>
  <si>
    <t>PERSONAL DE ENFERMERIA</t>
  </si>
  <si>
    <t>TODOS LOS COLABORADORES</t>
  </si>
  <si>
    <t>LAS GESTANTES QUE INGRESAN EN EL MES DE FEBRERO</t>
  </si>
  <si>
    <t>TODOS</t>
  </si>
  <si>
    <t>PERSONAL DEL CUARTO PISO DE CONSULTA EXTERNA</t>
  </si>
  <si>
    <t>PERSONAL QUE SE LE REALIZO INSPECCION DE PUESTO DE TRABAJO EN EL MES</t>
  </si>
  <si>
    <t>BRIGADISTAS</t>
  </si>
  <si>
    <t>02/02/2023
07/02/2023
09/02/2023
14/02/2023
17/02/2023
21/02/2023
23/02/2023
28/02/2023</t>
  </si>
  <si>
    <t>08/02/2023
15/02/2023
22/02/2023</t>
  </si>
  <si>
    <t>02/02/2023
07/02/2023
09/02/2023
10/02/2023
14/02/2023
16/02/2023
21/02/2023
23/02/2023
28/02/2023</t>
  </si>
  <si>
    <t xml:space="preserve">20/02/2023
21/02/2023
22/02/2023
23/02/2023
</t>
  </si>
  <si>
    <t xml:space="preserve">09/02/2023
08/02/2023
14/02/2023
15/02/2023 
20/02/2023
</t>
  </si>
  <si>
    <t>03/02/2023
07/02/2023</t>
  </si>
  <si>
    <t>03/02/2023
15/02/2023</t>
  </si>
  <si>
    <t>02/02/2023
09/02/2023
16/02/2023
23/02/2023</t>
  </si>
  <si>
    <t>8AM-12 PM</t>
  </si>
  <si>
    <t>CATHERINE FILIGRANA - PAMELA CARTAGENA</t>
  </si>
  <si>
    <t>DIANA MERCEDES CUERO - PAMELA CARTAGENA</t>
  </si>
  <si>
    <t>PAMELA CARTAGENA</t>
  </si>
  <si>
    <t>ANGELA ACEVEDO</t>
  </si>
  <si>
    <t>ASESOR ARL</t>
  </si>
  <si>
    <t>BINAPS</t>
  </si>
  <si>
    <t>PSICOLOGOS</t>
  </si>
  <si>
    <t>PRESENCIAL</t>
  </si>
  <si>
    <t>30 MINUTOS</t>
  </si>
  <si>
    <t>ABIERTO</t>
  </si>
  <si>
    <t>ANDRES EDUARDO</t>
  </si>
  <si>
    <t>DIRECTIVOS</t>
  </si>
  <si>
    <t>CUMPLIMIENTO DEL INDICADOR</t>
  </si>
  <si>
    <t>TOTAL</t>
  </si>
  <si>
    <t>EXTERNO</t>
  </si>
  <si>
    <t>Todos los cargos</t>
  </si>
  <si>
    <t>20 min</t>
  </si>
  <si>
    <t>Los servicios de la sede preincipal</t>
  </si>
  <si>
    <t>ABIERTA</t>
  </si>
  <si>
    <t>ABRIL</t>
  </si>
  <si>
    <t>Promover estilos de vida saludable como medida de prevención de riesgo cardiovascular en los colaboradores</t>
  </si>
  <si>
    <t>COORDINADORA SST</t>
  </si>
  <si>
    <t>ESTILOS DE VIDA SAUDABLE
Actividad física / salud cardiovascular</t>
  </si>
  <si>
    <t>PERSONAL DE LA SEDE PRINCIPAL</t>
  </si>
  <si>
    <t>10min</t>
  </si>
  <si>
    <t>Principal</t>
  </si>
  <si>
    <t>11/04/2023
13/04/2023
19/04/2023
25/04/2023 
27/04/2023</t>
  </si>
  <si>
    <t>11/04/2023
13/04/2023
19/04/2023
25/04/2023
27/04/2023</t>
  </si>
  <si>
    <t>15 min</t>
  </si>
  <si>
    <t>Puestos de trabajo</t>
  </si>
  <si>
    <t>03/04/2023
15/04/2023</t>
  </si>
  <si>
    <t>24/04/2023
26/04/2023</t>
  </si>
  <si>
    <t>45 min</t>
  </si>
  <si>
    <t>Auditorio de gestion humana</t>
  </si>
  <si>
    <t>17/04/2023
19/04/2023</t>
  </si>
  <si>
    <t>Promover buenas practicas de higiene postural durante las actividades que requieran el manejo de cragas.</t>
  </si>
  <si>
    <t>SOCIALIZACION DE ESTANDAR BIOMECÁNICO: MANIPULACION SEGURA DE CARGAS</t>
  </si>
  <si>
    <t>30 min</t>
  </si>
  <si>
    <t>Sede principal Versalles</t>
  </si>
  <si>
    <t>Auditorio Gestion Humana</t>
  </si>
  <si>
    <t>10:30-12-PM</t>
  </si>
  <si>
    <t xml:space="preserve">4/04/2023
11/04/2023
13/04/2023
18/04/2023
20/04/2023
25/04/2023
27/04/2023
</t>
  </si>
  <si>
    <t>Todos los colaboradores</t>
  </si>
  <si>
    <t>24 horas</t>
  </si>
  <si>
    <t>Servicios de la Clinica</t>
  </si>
  <si>
    <t>20/04/2023
21/04/2023
24/04/2023
26/04/2023
27/04/2023
28/04/2023</t>
  </si>
  <si>
    <t>Generar conciencia a los trabajadores y brindar elementos que le permitan mantener conductas seguras frente a la exposición del riesgo vial, de acuerdo a los actores viales</t>
  </si>
  <si>
    <t>PREVENCIÓN DE ACCIDENTES DE TRABAJO - RIESGO VIAL</t>
  </si>
  <si>
    <t>Personal asistencial</t>
  </si>
  <si>
    <t>2 horas por servicio</t>
  </si>
  <si>
    <t>10/04/2023
12/04/2023
14/04/2023
21/04/2023
26/04/2023
28/04/2023</t>
  </si>
  <si>
    <t>10/04/2023 
12/04/2023 
14/04/2023 
21/04/2023 
26/04/2023 
28/04/2023</t>
  </si>
  <si>
    <t>Brindar al trabajador los conocimientos basicos de bioseguridad, lavado e higiene de manos, cuidado covid</t>
  </si>
  <si>
    <t>SENSIBILIZACION DE AUTOCUIDADO Y NORMAS DE BIOSEGURIDAD</t>
  </si>
  <si>
    <t>Todo el personal de la sede san Marcos</t>
  </si>
  <si>
    <t>1 hora</t>
  </si>
  <si>
    <t>Sede San Marcos</t>
  </si>
  <si>
    <t>Generar conocimiento y espacio de reflexión, que permita la adquisición de hábitos que conlleven al auto cuidado a los trabajadores por medio de una inducción y/o re inducción acerca de la aplicación de la seguridad y salud en el trabajo, sus procesos y los riesgos a los cuales está expuesto dentro de la institución. 
Capacitar al personal para adquirir conocimientos del correcto manejo de productos químicos en el entorno laboral con el fin de prevenir accidentes laborale</t>
  </si>
  <si>
    <t>MEDIDAS DE BIOSEGURIDAD Y AUTOCUIDADO - USO SEGURO DE QUIMICOS</t>
  </si>
  <si>
    <t>Todos los contratistas que ingresan a realizar actividades en la Clinica</t>
  </si>
  <si>
    <t>8:30AM-10:30AM</t>
  </si>
  <si>
    <t xml:space="preserve">12/04/2023
19/04/2023
</t>
  </si>
  <si>
    <t>Todos los colaboradores que ingresan</t>
  </si>
  <si>
    <t>2 horas y 30 minutos</t>
  </si>
  <si>
    <t>8AM-10:30AM</t>
  </si>
  <si>
    <t>"04/04/2023
11/04/2023
13/04/2023
18/04/2023
20/04/2023
25/04/2023
27/04/2023"</t>
  </si>
  <si>
    <t>INTERNO</t>
  </si>
  <si>
    <t>15MIN</t>
  </si>
  <si>
    <t>LUGARES OUESTO DE TRABAJOS</t>
  </si>
  <si>
    <t>CONTINUO</t>
  </si>
  <si>
    <t>ABIERT0</t>
  </si>
  <si>
    <t>Socialización de procedimiento informado GJL-MLG-PR-1078</t>
  </si>
  <si>
    <t>Seguridad del paciente</t>
  </si>
  <si>
    <t>GARANTIZAR LA FUNCIONABILIDAD DE LOS PROCEDIMIENTOS DE CONSENTIMIENTO INFORMADO</t>
  </si>
  <si>
    <t xml:space="preserve">circulantes </t>
  </si>
  <si>
    <t xml:space="preserve">15 min </t>
  </si>
  <si>
    <t xml:space="preserve">quirofano </t>
  </si>
  <si>
    <t xml:space="preserve">dinamica </t>
  </si>
  <si>
    <t xml:space="preserve">disminuir la perdida de equipos de cada quirofano </t>
  </si>
  <si>
    <t xml:space="preserve">maria alejandra olaya </t>
  </si>
  <si>
    <t xml:space="preserve">Implementacion de inventarios de quirofano </t>
  </si>
  <si>
    <t xml:space="preserve">cirujanos y ayudantes </t>
  </si>
  <si>
    <t xml:space="preserve">10 min </t>
  </si>
  <si>
    <t xml:space="preserve">cirugia </t>
  </si>
  <si>
    <t xml:space="preserve">18,19 y 24 abril </t>
  </si>
  <si>
    <t xml:space="preserve">mejorar el cargue de las patologias </t>
  </si>
  <si>
    <t xml:space="preserve">maria alejandra olaya dr, favio pabon </t>
  </si>
  <si>
    <t xml:space="preserve">Socializacion de formato manejo de estudios patologicos </t>
  </si>
  <si>
    <t xml:space="preserve">auxiliares de enfermeria, medicos, instrumentadores </t>
  </si>
  <si>
    <t xml:space="preserve">20 min </t>
  </si>
  <si>
    <t xml:space="preserve">estar medico </t>
  </si>
  <si>
    <t xml:space="preserve">17 y 18 abril </t>
  </si>
  <si>
    <t xml:space="preserve">mejorar la disposicion de manejo de residuos hospitalarios </t>
  </si>
  <si>
    <t xml:space="preserve">Manejo adecuado de riesgos hospitalarios </t>
  </si>
  <si>
    <t xml:space="preserve">ABIERTO </t>
  </si>
  <si>
    <t xml:space="preserve">LISETH GONZALEZ </t>
  </si>
  <si>
    <t xml:space="preserve">MEJORAR LA SEGURIDAD EN LA ADMINISTRACION DE MEDICAMENTOS Y SOCILIZACION DE CUIDADO Y MANTENIMIENTO DE CVC </t>
  </si>
  <si>
    <t>RONDA DE SEGURIDAD DEL PACIENTE -REVISON DE ALMACENAMIENTO  DE MEDICAMENTOS  Y CONSENTIMIENTOS  DE CAIDAS</t>
  </si>
  <si>
    <t xml:space="preserve">Verificacion de practicas seguras en el proceso de atención </t>
  </si>
  <si>
    <t xml:space="preserve">RONDA DE SEGURIDAD DEL PACIENTE </t>
  </si>
  <si>
    <t xml:space="preserve">EDUCACIÓN DE LOS 10 CORRECTOS Y ACCESOS VENOSOS PERIFERICOS </t>
  </si>
  <si>
    <t>3 HORAS</t>
  </si>
  <si>
    <t>TERRAZA</t>
  </si>
  <si>
    <t>7AM-10AM</t>
  </si>
  <si>
    <t>2HORAS</t>
  </si>
  <si>
    <t>7:30-9:30AM</t>
  </si>
  <si>
    <t>4/04/2023-21/04/2023</t>
  </si>
  <si>
    <t>DERECHOS SEXUALES/REPRODUCTIVOS Y VIOLENCIA SEXUAL</t>
  </si>
  <si>
    <t>1 HORA</t>
  </si>
  <si>
    <t>Auditorio gestion humana</t>
  </si>
  <si>
    <t>TODOS LOS SEDE SAN MARCOS</t>
  </si>
  <si>
    <t xml:space="preserve">08/03/2023
28/03/2023
31/03/2023
</t>
  </si>
  <si>
    <t>MARZO</t>
  </si>
  <si>
    <t>DANIELA CANIZALEZ - PAMELA CARTAGENA</t>
  </si>
  <si>
    <t>PERSONAL DEL ÁREA DE CIRUGIA</t>
  </si>
  <si>
    <t>30/03/2023
31/03/2023</t>
  </si>
  <si>
    <t>Sensibilizar a los colaboradores sobre la importancia del reporte oportuno de accidentes laborales en la Clinica Versalles</t>
  </si>
  <si>
    <t>REPORTE  DE ACCIDENTE DE TRABAJO</t>
  </si>
  <si>
    <t>SEDE SAN MARCOS</t>
  </si>
  <si>
    <t>Socializar a las colaboradora de servicios generales sobre la practica segura de limpieza y desinfeccion de superficies, con el fin de garantizar una adecuada higiene postoral y biomecánica corporal</t>
  </si>
  <si>
    <t>REFUERZO DE ESTANDAR BIOMECÁNICO DE LIMPIEZA Y DESINFECCION</t>
  </si>
  <si>
    <t xml:space="preserve">07/03/2023
08/03/2023
14/03/2023
31/03/2023
</t>
  </si>
  <si>
    <t xml:space="preserve">REFUERZO DE ESTANDAR BIOMECÁNICO DE MOVILIZACION Y TRASLADO DE PACIENTES </t>
  </si>
  <si>
    <t xml:space="preserve">02/03/2023
07/03/2023
09/03/2023
14/03/2023
16/03/2023
21/03/2023
23/03/2023
28/03/2023
30/03/2023
</t>
  </si>
  <si>
    <t>Promover la economía del movimiento, simplificación de  tareas, higiene postural  y biomecánica corporal de los trabajadores al ejecutar tareas que exijan movilización manual de pacientes así como traslado de pacientes en ayudas mecánicas con el fin de prevenir desórdenes músculo esqueléticos a nivel de columna, miembros superiores y miembros inferiores durante el desempeño de actividades laborales.</t>
  </si>
  <si>
    <t>01/03/2023
17/03/2023
22/03/2023
26/03/2023
29/03/2023</t>
  </si>
  <si>
    <t xml:space="preserve"> PAMELA CARTAGENA</t>
  </si>
  <si>
    <t xml:space="preserve">13/03/2023
16/03/2023
23/03/2023
29/03/2023
31/03/2023
</t>
  </si>
  <si>
    <t>MEDIDAS DE BIOSEGURIDAD Y AUTOCUIDADO</t>
  </si>
  <si>
    <t>Socializar procediemiento de transfusión segura.</t>
  </si>
  <si>
    <t>MANEJO ADECUADO DE RESIDUOS HOSPITALARIOS</t>
  </si>
  <si>
    <t>3HORAS</t>
  </si>
  <si>
    <t>7AM- 10 PM</t>
  </si>
  <si>
    <t>23/03/2023-10/03/2023</t>
  </si>
  <si>
    <t>SERVICIO AL CLIENTE</t>
  </si>
  <si>
    <t>MAYO</t>
  </si>
  <si>
    <t>4/05/2023-5/05/2023-11/05/2023-16/06/2023-18/05/2023/-23/05/23-25/05/2023-30/05/2023-31/05/2023</t>
  </si>
  <si>
    <t>4:00pm-5:00pm</t>
  </si>
  <si>
    <t>3:00pm -4:00pm</t>
  </si>
  <si>
    <t>SE DICTARON DOS SESIONES EN LA SEDE SAN MARCOS</t>
  </si>
  <si>
    <t>VIRTUAL</t>
  </si>
  <si>
    <t xml:space="preserve">1HORA </t>
  </si>
  <si>
    <t>RONDA DE SEGURIDAD DEL PACIENTE -RESGISTRO DE TEMPERATURA Y HUMEDAD-REGISTROS DE CARRO DE PARO</t>
  </si>
  <si>
    <t xml:space="preserve">AMNISTRACIÓN SEGURA DE MEDICAMENTOS -ACCESOS VENSOS </t>
  </si>
  <si>
    <t xml:space="preserve">ACCESOS PERIFERICOS -ADMINISTRACION DE SEGURIDAD DEL PACIENTE </t>
  </si>
  <si>
    <t xml:space="preserve">LEISONES ASOCIADAS A LA DEPEDENCIA- AMNISTRACIÓN DE MEDICAMENTOS </t>
  </si>
  <si>
    <t>ADMINSTRACIÓN DE MEDICAMENTOS -LAD , PREVENCION DE FLEBISTIS</t>
  </si>
  <si>
    <t>LEISONES ASOCIADAS A LA DEPEDENCIA</t>
  </si>
  <si>
    <t>Presencial</t>
  </si>
  <si>
    <t>Todos</t>
  </si>
  <si>
    <t>CATHERINE FILIGRANA</t>
  </si>
  <si>
    <t>ESTANDAR DE SEGURIDAD PARA LA PREVENCIÓN DE CAIDAS A MISMO NIVEL</t>
  </si>
  <si>
    <t>Generar pautas para la prevención de caídas al mismo nivel en trabajadores</t>
  </si>
  <si>
    <t>Roperia</t>
  </si>
  <si>
    <t>Lizeth Pamela Cartagena Serpa</t>
  </si>
  <si>
    <t>Practica</t>
  </si>
  <si>
    <t xml:space="preserve">25/05/2023
23/05/2023
18/05/2023
17/05/2023
03/05/2023
</t>
  </si>
  <si>
    <t>25/05/2023
23/05/2023
18/05/2023
17/05/2023
03/05/2023
|</t>
  </si>
  <si>
    <t>08:00 Am a 05:00 Pm</t>
  </si>
  <si>
    <t>09:00 AM a 10:00 Am</t>
  </si>
  <si>
    <t>JUNIO</t>
  </si>
  <si>
    <t>31/0572023</t>
  </si>
  <si>
    <t>Gretty Alvarez</t>
  </si>
  <si>
    <t xml:space="preserve">2/05/2023
04/05/2023
09/05/2023
11/05/2023
16/05/2023
18/05/2023
23/05/2023
25/05/2023
30/05/2023
</t>
  </si>
  <si>
    <t xml:space="preserve">2/05/2023
04/0452023
09/05/2023
11/05/2023
16/05/2023
18/05/2023
23/05/2023
25/05/2023
30/05/2023
</t>
  </si>
  <si>
    <t>presencial</t>
  </si>
  <si>
    <t xml:space="preserve">12/05/2023
16/05/2023
17/05/2023
29/05/2023
</t>
  </si>
  <si>
    <t>PERSONAL DE OFICINA</t>
  </si>
  <si>
    <t>Sede principal Versalles y San Marcos</t>
  </si>
  <si>
    <t>En los puestos de trabajo</t>
  </si>
  <si>
    <t>PERSONAL DE SERVICIOS GENERALES Y AUXILIAR DE MANTENIMIENTO</t>
  </si>
  <si>
    <t>02/05/2023
04/05/2023
12/05/2023
18/05/2023
23/05/2023
30/05/2023</t>
  </si>
  <si>
    <t>Sede principal y San Marcos</t>
  </si>
  <si>
    <t>PERSONAL DE LA SEDE PRINCIPAL Y SEDE SAN MARCOS</t>
  </si>
  <si>
    <t>Sede principal</t>
  </si>
  <si>
    <t>CONSUMO RESPONSABLE DE AZUCAR
¡SIN AZUCAR!
Actividades: PYP</t>
  </si>
  <si>
    <t>Sensibilizar a los colaboradores sobre el uso responsable del azúcar como una medida preventiva de riesgo cardiovascular</t>
  </si>
  <si>
    <t>TODO EL PERSONAL EN GENERAL</t>
  </si>
  <si>
    <t>02/05/2023 04/05/2023 09/05/2023 11/05/2023 16/05/2023 18/05/2023 23/05/2023 25/05/2023 30/05/2023</t>
  </si>
  <si>
    <t>8:00 AM - 10:30 AM</t>
  </si>
  <si>
    <t>2Hrs - 30 min</t>
  </si>
  <si>
    <t>PAMELA CARTAGENA - CATHERINE FILIGRANA</t>
  </si>
  <si>
    <t>12/05/2023 16/05/2023</t>
  </si>
  <si>
    <t>8:30 AM - 10:30 AM</t>
  </si>
  <si>
    <t>2Hrs</t>
  </si>
  <si>
    <t>INDUCCION Y/O REINDUCCION DE SST- BIOSEGURIDAD COVID19 - ESTUDIANTES</t>
  </si>
  <si>
    <t>10:30 AM - 12:00 PM</t>
  </si>
  <si>
    <t>1 Hr - 30 min</t>
  </si>
  <si>
    <t>ESTUDIANTES</t>
  </si>
  <si>
    <t>Enero</t>
  </si>
  <si>
    <t>Todo el personal que ingresa de planta</t>
  </si>
  <si>
    <t>Interno</t>
  </si>
  <si>
    <t>Todo el personal que ingresa de planta mas el personal de fechas anteriores</t>
  </si>
  <si>
    <t>ENERO</t>
  </si>
  <si>
    <t>Externo</t>
  </si>
  <si>
    <t>No se realizo la capacitacion del dia 6 de enero debido a que la ARL COLMENA aun no tenia progrmacion del año</t>
  </si>
  <si>
    <t>GESTION HUMANA</t>
  </si>
  <si>
    <t xml:space="preserve">Todo el personal que ingresa de aprendices </t>
  </si>
  <si>
    <t xml:space="preserve">SEGURIDAD EN LOS MEDICAMENTOS </t>
  </si>
  <si>
    <t>LIZETH GONALEZ</t>
  </si>
  <si>
    <t>Lugares de trabajo</t>
  </si>
  <si>
    <t>2 HORAS</t>
  </si>
  <si>
    <t>PERSONAL ASISTENCIAL (Partos y cirugia)</t>
  </si>
  <si>
    <t>11/01/2023
23/01/2023
27/01/2023</t>
  </si>
  <si>
    <t>8:00AM-12 PM</t>
  </si>
  <si>
    <t>ESTUDIANTES EN PRACTICA</t>
  </si>
  <si>
    <t>3/01/2023
04/01/2023
05/01/2023
10/01/2023
12/01/2023
17/01/2023
19/01/2023
24/01/2023
26/01/2023</t>
  </si>
  <si>
    <t>20 horas</t>
  </si>
  <si>
    <t xml:space="preserve">TODO EL PERSONAL QUE INGRESA </t>
  </si>
  <si>
    <t>06/01/2023 25/01/2023</t>
  </si>
  <si>
    <t>8:30 am- 10:00 am</t>
  </si>
  <si>
    <t>4 horas</t>
  </si>
  <si>
    <t>CAPACITACION A BRIGADA DE EMERGENCIAS EN EVACUACION</t>
  </si>
  <si>
    <t>19/1/2023
26/01/2023</t>
  </si>
  <si>
    <t>2:00 pm- 5:00PM</t>
  </si>
  <si>
    <t>SENSIBILIZACION DE MEDIDAS DE BIOSEGURIDAD - Enfocado en el manejo de guadianes</t>
  </si>
  <si>
    <t>Capacitar a los colaboradores en el uso correcto de cortopunzante con el fin de prevenir accidentes por riesgo biologico y/o mecanico</t>
  </si>
  <si>
    <t>25/01/2023
26/01/2023
30/01/2023</t>
  </si>
  <si>
    <t>16 horas</t>
  </si>
  <si>
    <t>PERSONAL ASISTENCIAL</t>
  </si>
  <si>
    <t>10/02/2023-24/02/2023-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</si>
</sst>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d/mm/yyyy;@"/>
    <numFmt numFmtId="165" formatCode="hh:mm:ss;@"/>
    <numFmt numFmtId="166" formatCode="[$-240A]General"/>
    <numFmt numFmtId="167" formatCode="_-[$€-2]* #,##0.00_-;\-[$€-2]* #,##0.00_-;_-[$€-2]* &quot;-&quot;??_-"/>
    <numFmt numFmtId="168" formatCode="&quot;$&quot;\ #,##0;&quot;$&quot;\ \-#,##0"/>
    <numFmt numFmtId="169" formatCode="_(&quot;$&quot;\ * #,##0.00_);_(&quot;$&quot;\ * \(#,##0.00\);_(&quot;$&quot;\ * &quot;-&quot;??_);_(@_)"/>
    <numFmt numFmtId="170" formatCode="_-* #,##0.00\ _€_-;\-* #,##0.00\ _€_-;_-* &quot;-&quot;??\ _€_-;_-@_-"/>
    <numFmt numFmtId="171" formatCode="_ &quot;$&quot;\ * #,##0.00_ ;_ &quot;$&quot;\ * \-#,##0.00_ ;_ &quot;$&quot;\ * &quot;-&quot;??_ ;_ @_ "/>
    <numFmt numFmtId="172" formatCode="_(&quot;C$&quot;* #,##0.00_);_(&quot;C$&quot;* \(#,##0.00\);_(&quot;C$&quot;* &quot;-&quot;??_);_(@_)"/>
    <numFmt numFmtId="173" formatCode="_([$€]\ * #,##0.00_);_([$€]\ * \(#,##0.00\);_([$€]\ * &quot;-&quot;??_);_(@_)"/>
    <numFmt numFmtId="174" formatCode="_-* #,##0_-;\-* #,##0_-;_-* \-_-;_-@_-"/>
  </numFmts>
  <fonts count="64">
    <font>
      <sz val="11"/>
      <color theme="1"/>
      <name val="Calibri"/>
      <family val="2"/>
      <scheme val="minor"/>
    </font>
    <font>
      <b/>
      <sz val="10"/>
      <color theme="1"/>
      <name val="Arial"/>
      <family val="2"/>
    </font>
    <font>
      <sz val="10"/>
      <color theme="1"/>
      <name val="Arial"/>
      <family val="2"/>
    </font>
    <font>
      <sz val="9"/>
      <color theme="1"/>
      <name val="Arial"/>
      <family val="2"/>
    </font>
    <font>
      <b/>
      <sz val="16"/>
      <color theme="1"/>
      <name val="Arial"/>
      <family val="2"/>
    </font>
    <font>
      <sz val="11"/>
      <color rgb="FF000000"/>
      <name val="Calibri"/>
      <family val="2"/>
    </font>
    <font>
      <sz val="10"/>
      <name val="Arial"/>
      <family val="2"/>
    </font>
    <font>
      <b/>
      <sz val="18"/>
      <name val="Arial"/>
      <family val="2"/>
    </font>
    <font>
      <b/>
      <sz val="12"/>
      <name val="Arial"/>
      <family val="2"/>
    </font>
    <font>
      <sz val="11"/>
      <color theme="1"/>
      <name val="Calibri"/>
      <family val="2"/>
      <scheme val="minor"/>
    </font>
    <font>
      <b/>
      <sz val="11"/>
      <color theme="1"/>
      <name val="Calibri"/>
      <family val="2"/>
      <scheme val="minor"/>
    </font>
    <font>
      <sz val="11"/>
      <color rgb="FFFF0000"/>
      <name val="Calibri"/>
      <family val="2"/>
      <scheme val="minor"/>
    </font>
    <font>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2"/>
      <color theme="1"/>
      <name val="Calibri"/>
      <family val="2"/>
      <scheme val="minor"/>
    </font>
    <font>
      <b/>
      <sz val="15"/>
      <color theme="3"/>
      <name val="Calibri"/>
      <family val="2"/>
      <scheme val="minor"/>
    </font>
    <font>
      <sz val="11"/>
      <color rgb="FF9C6500"/>
      <name val="Calibri"/>
      <family val="2"/>
      <scheme val="minor"/>
    </font>
    <font>
      <u/>
      <sz val="11"/>
      <color theme="10"/>
      <name val="Calibri"/>
      <family val="2"/>
      <scheme val="minor"/>
    </font>
    <font>
      <b/>
      <sz val="18"/>
      <color theme="3"/>
      <name val="Cambria"/>
      <family val="2"/>
      <scheme val="major"/>
    </font>
    <font>
      <sz val="11"/>
      <color rgb="FF000000"/>
      <name val="Calibri"/>
      <family val="2"/>
      <charset val="1"/>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sz val="11"/>
      <color indexed="8"/>
      <name val="Calibri"/>
      <family val="2"/>
    </font>
    <font>
      <sz val="11"/>
      <color theme="1"/>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u/>
      <sz val="10"/>
      <color rgb="FF0000EE"/>
      <name val="Liberation Sans"/>
      <family val="2"/>
    </font>
    <font>
      <sz val="10"/>
      <color rgb="FF996600"/>
      <name val="Liberation Sans"/>
      <family val="2"/>
    </font>
    <font>
      <sz val="10"/>
      <color rgb="FF333333"/>
      <name val="Liberation Sans"/>
      <family val="2"/>
    </font>
    <font>
      <sz val="10"/>
      <color rgb="FF202124"/>
      <name val="Arial"/>
      <family val="2"/>
    </font>
    <font>
      <sz val="8"/>
      <name val="Calibri"/>
      <family val="2"/>
      <scheme val="minor"/>
    </font>
    <font>
      <sz val="10"/>
      <color theme="1"/>
      <name val="Calibri"/>
      <family val="2"/>
      <scheme val="minor"/>
    </font>
    <font>
      <sz val="9"/>
      <color theme="1"/>
      <name val="Calibri"/>
      <family val="2"/>
      <scheme val="minor"/>
    </font>
    <font>
      <sz val="8"/>
      <color theme="1"/>
      <name val="Arial"/>
      <family val="2"/>
    </font>
    <font>
      <sz val="9"/>
      <color rgb="FF000000"/>
      <name val="Arial"/>
      <family val="2"/>
    </font>
  </fonts>
  <fills count="48">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FEFEF"/>
        <bgColor indexed="64"/>
      </patternFill>
    </fill>
    <fill>
      <patternFill patternType="solid">
        <fgColor rgb="FFFFFFFF"/>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style="thin">
        <color rgb="FF000000"/>
      </bottom>
      <diagonal/>
    </border>
  </borders>
  <cellStyleXfs count="289">
    <xf numFmtId="0" fontId="0" fillId="0" borderId="0"/>
    <xf numFmtId="166" fontId="5" fillId="0" borderId="0"/>
    <xf numFmtId="0" fontId="6" fillId="0" borderId="0"/>
    <xf numFmtId="0" fontId="7" fillId="2" borderId="0" applyFont="0" applyFill="0" applyBorder="0" applyAlignment="0" applyProtection="0"/>
    <xf numFmtId="0" fontId="8" fillId="2" borderId="0" applyFont="0" applyFill="0" applyBorder="0" applyAlignment="0" applyProtection="0"/>
    <xf numFmtId="167" fontId="6" fillId="0"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168" fontId="6" fillId="2" borderId="0" applyFont="0" applyFill="0" applyBorder="0" applyAlignment="0" applyProtection="0"/>
    <xf numFmtId="9" fontId="6" fillId="0" borderId="0" applyFont="0" applyFill="0" applyBorder="0" applyAlignment="0" applyProtection="0"/>
    <xf numFmtId="4" fontId="6" fillId="2" borderId="0" applyFont="0" applyFill="0" applyBorder="0" applyAlignment="0" applyProtection="0"/>
    <xf numFmtId="3" fontId="6" fillId="2" borderId="0" applyFont="0" applyFill="0" applyBorder="0" applyAlignment="0" applyProtection="0"/>
    <xf numFmtId="9" fontId="9" fillId="0" borderId="0" applyFon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8" borderId="9" applyNumberFormat="0" applyAlignment="0" applyProtection="0"/>
    <xf numFmtId="0" fontId="18" fillId="9" borderId="10" applyNumberFormat="0" applyAlignment="0" applyProtection="0"/>
    <xf numFmtId="0" fontId="19" fillId="9" borderId="9" applyNumberFormat="0" applyAlignment="0" applyProtection="0"/>
    <xf numFmtId="0" fontId="20" fillId="0" borderId="11" applyNumberFormat="0" applyFill="0" applyAlignment="0" applyProtection="0"/>
    <xf numFmtId="0" fontId="21" fillId="10" borderId="12" applyNumberFormat="0" applyAlignment="0" applyProtection="0"/>
    <xf numFmtId="0" fontId="11" fillId="0" borderId="0" applyNumberFormat="0" applyFill="0" applyBorder="0" applyAlignment="0" applyProtection="0"/>
    <xf numFmtId="0" fontId="9" fillId="11" borderId="13" applyNumberFormat="0" applyFont="0" applyAlignment="0" applyProtection="0"/>
    <xf numFmtId="0" fontId="22" fillId="0" borderId="0" applyNumberFormat="0" applyFill="0" applyBorder="0" applyAlignment="0" applyProtection="0"/>
    <xf numFmtId="0" fontId="10" fillId="0" borderId="14" applyNumberFormat="0" applyFill="0" applyAlignment="0" applyProtection="0"/>
    <xf numFmtId="0" fontId="23"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3"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3"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3"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3"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0" borderId="0"/>
    <xf numFmtId="0" fontId="9" fillId="0" borderId="0"/>
    <xf numFmtId="9" fontId="24" fillId="0" borderId="0" applyFont="0" applyFill="0" applyBorder="0" applyAlignment="0" applyProtection="0"/>
    <xf numFmtId="0" fontId="9" fillId="0" borderId="0"/>
    <xf numFmtId="0" fontId="9" fillId="0" borderId="0"/>
    <xf numFmtId="0" fontId="9" fillId="0" borderId="0"/>
    <xf numFmtId="0" fontId="26" fillId="0" borderId="15" applyNumberFormat="0" applyFill="0" applyAlignment="0" applyProtection="0"/>
    <xf numFmtId="0" fontId="27" fillId="7"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5" borderId="0" applyNumberFormat="0" applyBorder="0" applyAlignment="0" applyProtection="0"/>
    <xf numFmtId="0" fontId="24" fillId="0" borderId="0"/>
    <xf numFmtId="9" fontId="24" fillId="0" borderId="0" applyFont="0" applyFill="0" applyBorder="0" applyAlignment="0" applyProtection="0"/>
    <xf numFmtId="0" fontId="28" fillId="0" borderId="0" applyNumberFormat="0" applyFill="0" applyBorder="0" applyAlignment="0" applyProtection="0"/>
    <xf numFmtId="169" fontId="9" fillId="0" borderId="0" applyFont="0" applyFill="0" applyBorder="0" applyAlignment="0" applyProtection="0"/>
    <xf numFmtId="0" fontId="6" fillId="0" borderId="0"/>
    <xf numFmtId="0" fontId="9" fillId="0" borderId="0"/>
    <xf numFmtId="0" fontId="29" fillId="0" borderId="0" applyNumberFormat="0" applyFill="0" applyBorder="0" applyAlignment="0" applyProtection="0"/>
    <xf numFmtId="0" fontId="9" fillId="11" borderId="13" applyNumberFormat="0" applyFont="0" applyAlignment="0" applyProtection="0"/>
    <xf numFmtId="169" fontId="9" fillId="0" borderId="0" applyFont="0" applyFill="0" applyBorder="0" applyAlignment="0" applyProtection="0"/>
    <xf numFmtId="43" fontId="9" fillId="0" borderId="0" applyFont="0" applyFill="0" applyBorder="0" applyAlignment="0" applyProtection="0"/>
    <xf numFmtId="0" fontId="30" fillId="0" borderId="0"/>
    <xf numFmtId="170" fontId="6" fillId="0" borderId="0" applyFill="0" applyBorder="0" applyAlignment="0" applyProtection="0"/>
    <xf numFmtId="0" fontId="6" fillId="0" borderId="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0" fontId="9" fillId="0" borderId="0"/>
    <xf numFmtId="0" fontId="31" fillId="0" borderId="0"/>
    <xf numFmtId="0" fontId="42" fillId="42" borderId="0"/>
    <xf numFmtId="0" fontId="32" fillId="0" borderId="0"/>
    <xf numFmtId="0" fontId="33" fillId="36" borderId="0"/>
    <xf numFmtId="0" fontId="33" fillId="37" borderId="0"/>
    <xf numFmtId="0" fontId="32" fillId="38" borderId="0"/>
    <xf numFmtId="0" fontId="34" fillId="39" borderId="0"/>
    <xf numFmtId="0" fontId="35" fillId="40" borderId="0"/>
    <xf numFmtId="0" fontId="36" fillId="0" borderId="0"/>
    <xf numFmtId="0" fontId="37" fillId="41" borderId="0"/>
    <xf numFmtId="0" fontId="38" fillId="0" borderId="0"/>
    <xf numFmtId="0" fontId="39" fillId="0" borderId="0"/>
    <xf numFmtId="0" fontId="40" fillId="0" borderId="0"/>
    <xf numFmtId="0" fontId="41" fillId="0" borderId="0"/>
    <xf numFmtId="0" fontId="43" fillId="42" borderId="16"/>
    <xf numFmtId="0" fontId="31" fillId="0" borderId="0"/>
    <xf numFmtId="0" fontId="31" fillId="0" borderId="0"/>
    <xf numFmtId="0" fontId="34" fillId="0" borderId="0"/>
    <xf numFmtId="173" fontId="44" fillId="0" borderId="0" applyFont="0" applyFill="0" applyBorder="0" applyAlignment="0" applyProtection="0"/>
    <xf numFmtId="43"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6" fillId="0" borderId="0"/>
    <xf numFmtId="0" fontId="9" fillId="0" borderId="0"/>
    <xf numFmtId="0" fontId="9" fillId="11" borderId="13" applyNumberFormat="0" applyFont="0" applyAlignment="0" applyProtection="0"/>
    <xf numFmtId="0" fontId="44" fillId="11" borderId="13" applyNumberFormat="0" applyFont="0" applyAlignment="0" applyProtection="0"/>
    <xf numFmtId="9" fontId="44" fillId="0" borderId="0" applyFont="0" applyFill="0" applyBorder="0" applyAlignment="0" applyProtection="0"/>
    <xf numFmtId="0" fontId="12" fillId="0" borderId="0" applyNumberFormat="0" applyFill="0" applyBorder="0" applyAlignment="0" applyProtection="0"/>
    <xf numFmtId="0" fontId="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11" borderId="13"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169" fontId="9" fillId="0" borderId="0" applyFont="0" applyFill="0" applyBorder="0" applyAlignment="0" applyProtection="0"/>
    <xf numFmtId="43" fontId="9" fillId="0" borderId="0" applyFont="0" applyFill="0" applyBorder="0" applyAlignment="0" applyProtection="0"/>
    <xf numFmtId="0" fontId="9" fillId="0" borderId="0"/>
    <xf numFmtId="0" fontId="9" fillId="11" borderId="13" applyNumberFormat="0" applyFont="0" applyAlignment="0" applyProtection="0"/>
    <xf numFmtId="0" fontId="24" fillId="0" borderId="0"/>
    <xf numFmtId="0" fontId="24" fillId="0" borderId="0"/>
    <xf numFmtId="0" fontId="45" fillId="0" borderId="0"/>
    <xf numFmtId="0" fontId="56" fillId="42" borderId="0"/>
    <xf numFmtId="0" fontId="46" fillId="0" borderId="0"/>
    <xf numFmtId="0" fontId="47" fillId="36" borderId="0"/>
    <xf numFmtId="0" fontId="47" fillId="37" borderId="0"/>
    <xf numFmtId="0" fontId="46" fillId="38" borderId="0"/>
    <xf numFmtId="0" fontId="48" fillId="39" borderId="0"/>
    <xf numFmtId="0" fontId="49" fillId="40" borderId="0"/>
    <xf numFmtId="0" fontId="50" fillId="0" borderId="0"/>
    <xf numFmtId="0" fontId="51" fillId="41" borderId="0"/>
    <xf numFmtId="0" fontId="52" fillId="0" borderId="0"/>
    <xf numFmtId="0" fontId="53" fillId="0" borderId="0"/>
    <xf numFmtId="0" fontId="54" fillId="0" borderId="0"/>
    <xf numFmtId="0" fontId="55" fillId="0" borderId="0"/>
    <xf numFmtId="0" fontId="57" fillId="42" borderId="16"/>
    <xf numFmtId="0" fontId="45" fillId="0" borderId="0"/>
    <xf numFmtId="0" fontId="45" fillId="0" borderId="0"/>
    <xf numFmtId="0" fontId="48" fillId="0" borderId="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0" fontId="9" fillId="0" borderId="0"/>
    <xf numFmtId="0" fontId="9" fillId="11" borderId="13"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16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11" borderId="13" applyNumberFormat="0" applyFont="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1" borderId="13"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16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11" borderId="13" applyNumberFormat="0" applyFont="0" applyAlignment="0" applyProtection="0"/>
    <xf numFmtId="0" fontId="24" fillId="0" borderId="0"/>
    <xf numFmtId="9" fontId="2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9" fontId="2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0" fontId="24" fillId="0" borderId="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0" fontId="24" fillId="0" borderId="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4" fillId="0" borderId="0"/>
    <xf numFmtId="9" fontId="2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0" fontId="24" fillId="0" borderId="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7" fillId="7"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5" borderId="0" applyNumberFormat="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0" fontId="24" fillId="0" borderId="0"/>
    <xf numFmtId="174" fontId="30" fillId="0" borderId="0" applyBorder="0" applyProtection="0"/>
  </cellStyleXfs>
  <cellXfs count="166">
    <xf numFmtId="0" fontId="0" fillId="0" borderId="0" xfId="0"/>
    <xf numFmtId="0" fontId="2" fillId="0" borderId="0" xfId="0" applyFont="1"/>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justify" vertical="center" wrapText="1"/>
    </xf>
    <xf numFmtId="165" fontId="2" fillId="0" borderId="1" xfId="0" applyNumberFormat="1" applyFont="1" applyBorder="1" applyAlignment="1">
      <alignment horizontal="left" vertical="center" wrapText="1"/>
    </xf>
    <xf numFmtId="165"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9" fontId="2" fillId="0" borderId="1" xfId="12" applyFont="1" applyBorder="1" applyAlignment="1">
      <alignment horizontal="center" vertical="center"/>
    </xf>
    <xf numFmtId="16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wrapText="1"/>
    </xf>
    <xf numFmtId="0" fontId="10" fillId="0" borderId="0" xfId="0" applyFont="1"/>
    <xf numFmtId="164" fontId="1" fillId="3" borderId="5" xfId="0" applyNumberFormat="1" applyFont="1" applyFill="1" applyBorder="1" applyAlignment="1">
      <alignment horizontal="center" vertical="center" wrapText="1"/>
    </xf>
    <xf numFmtId="165" fontId="1" fillId="3" borderId="6" xfId="0" applyNumberFormat="1" applyFont="1" applyFill="1" applyBorder="1" applyAlignment="1">
      <alignment horizontal="center" vertical="center" wrapText="1"/>
    </xf>
    <xf numFmtId="164" fontId="1" fillId="3" borderId="1" xfId="0" applyNumberFormat="1" applyFont="1" applyFill="1" applyBorder="1" applyAlignment="1">
      <alignment horizontal="center" wrapText="1"/>
    </xf>
    <xf numFmtId="0" fontId="1" fillId="3" borderId="6" xfId="0" applyFont="1" applyFill="1" applyBorder="1" applyAlignment="1">
      <alignment horizontal="center" vertical="center" wrapText="1"/>
    </xf>
    <xf numFmtId="1" fontId="2" fillId="0" borderId="1" xfId="0" applyNumberFormat="1" applyFont="1" applyBorder="1" applyAlignment="1">
      <alignment horizontal="center" vertical="center"/>
    </xf>
    <xf numFmtId="1" fontId="2" fillId="0" borderId="1" xfId="12" applyNumberFormat="1" applyFont="1" applyBorder="1" applyAlignment="1">
      <alignment horizontal="center" vertical="center"/>
    </xf>
    <xf numFmtId="0" fontId="10" fillId="0" borderId="0" xfId="0" applyFont="1" applyAlignment="1">
      <alignment wrapText="1"/>
    </xf>
    <xf numFmtId="9" fontId="0" fillId="0" borderId="0" xfId="0" applyNumberFormat="1"/>
    <xf numFmtId="0" fontId="2" fillId="0" borderId="1" xfId="0" applyFont="1" applyBorder="1" applyAlignment="1">
      <alignment wrapText="1"/>
    </xf>
    <xf numFmtId="2" fontId="2" fillId="0" borderId="1" xfId="12" applyNumberFormat="1" applyFont="1" applyBorder="1" applyAlignment="1">
      <alignment horizontal="center" vertical="center"/>
    </xf>
    <xf numFmtId="165" fontId="25"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5" fillId="0" borderId="1" xfId="0" applyFont="1" applyBorder="1" applyAlignment="1">
      <alignment horizontal="center" vertical="center" wrapText="1"/>
    </xf>
    <xf numFmtId="165" fontId="25" fillId="0" borderId="1" xfId="0" applyNumberFormat="1" applyFont="1" applyBorder="1" applyAlignment="1">
      <alignment horizontal="left" vertical="center" wrapText="1"/>
    </xf>
    <xf numFmtId="14" fontId="25" fillId="0" borderId="1" xfId="0" applyNumberFormat="1" applyFont="1" applyBorder="1" applyAlignment="1">
      <alignment horizontal="center" vertical="center"/>
    </xf>
    <xf numFmtId="0" fontId="25" fillId="0" borderId="1" xfId="0" applyFont="1" applyBorder="1" applyAlignment="1">
      <alignment horizontal="left" vertical="center" wrapText="1"/>
    </xf>
    <xf numFmtId="0" fontId="2" fillId="0" borderId="4" xfId="0" applyFont="1" applyBorder="1" applyAlignment="1">
      <alignment horizontal="justify" vertical="center" wrapText="1"/>
    </xf>
    <xf numFmtId="0" fontId="2" fillId="0" borderId="0" xfId="0" applyFont="1"/>
    <xf numFmtId="9" fontId="2" fillId="0" borderId="1" xfId="12" applyFont="1" applyBorder="1" applyAlignment="1">
      <alignment horizontal="center" vertical="center"/>
    </xf>
    <xf numFmtId="0" fontId="2" fillId="0" borderId="1" xfId="0" applyFont="1" applyBorder="1" applyAlignment="1">
      <alignment horizontal="justify" vertical="center" wrapText="1"/>
    </xf>
    <xf numFmtId="2" fontId="2" fillId="0" borderId="1" xfId="12"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165" fontId="2"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2" fillId="0" borderId="1" xfId="0" applyFont="1" applyBorder="1" applyAlignment="1">
      <alignment wrapText="1"/>
    </xf>
    <xf numFmtId="165" fontId="2" fillId="0" borderId="1" xfId="0" applyNumberFormat="1" applyFont="1" applyBorder="1" applyAlignment="1">
      <alignment horizontal="left" vertical="center" wrapText="1"/>
    </xf>
    <xf numFmtId="14" fontId="2" fillId="0" borderId="1"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0" fontId="58" fillId="0" borderId="0" xfId="0" applyFont="1" applyAlignment="1">
      <alignment wrapText="1"/>
    </xf>
    <xf numFmtId="0" fontId="58" fillId="0" borderId="1" xfId="0" applyFont="1" applyBorder="1" applyAlignment="1">
      <alignment wrapText="1"/>
    </xf>
    <xf numFmtId="0" fontId="3"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2" fillId="0" borderId="1" xfId="0" applyFont="1" applyFill="1" applyBorder="1" applyAlignment="1">
      <alignment wrapText="1"/>
    </xf>
    <xf numFmtId="0" fontId="2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16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9" fontId="2" fillId="0" borderId="1" xfId="12" applyFont="1" applyFill="1" applyBorder="1" applyAlignment="1">
      <alignment horizontal="center" vertical="center"/>
    </xf>
    <xf numFmtId="1" fontId="2" fillId="0" borderId="1" xfId="0" applyNumberFormat="1" applyFont="1" applyFill="1" applyBorder="1" applyAlignment="1">
      <alignment horizontal="center" vertical="center"/>
    </xf>
    <xf numFmtId="2" fontId="2" fillId="0" borderId="1" xfId="12" applyNumberFormat="1"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0" xfId="0" applyFont="1" applyFill="1"/>
    <xf numFmtId="165" fontId="2" fillId="0" borderId="1" xfId="0" applyNumberFormat="1" applyFont="1" applyFill="1" applyBorder="1" applyAlignment="1">
      <alignment horizontal="left" vertical="center" wrapText="1"/>
    </xf>
    <xf numFmtId="46" fontId="4" fillId="0" borderId="1" xfId="0" applyNumberFormat="1" applyFont="1" applyFill="1" applyBorder="1" applyAlignment="1">
      <alignment horizontal="left" vertical="center"/>
    </xf>
    <xf numFmtId="0" fontId="2" fillId="0" borderId="0" xfId="0" applyFont="1" applyFill="1" applyBorder="1" applyAlignment="1">
      <alignment horizontal="center" wrapText="1"/>
    </xf>
    <xf numFmtId="0" fontId="0" fillId="0" borderId="0" xfId="0" applyFill="1" applyAlignment="1">
      <alignment horizontal="justify" vertical="center" wrapText="1"/>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justify" vertical="center" wrapText="1"/>
    </xf>
    <xf numFmtId="9" fontId="2" fillId="44" borderId="1" xfId="12"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horizontal="justify" vertical="center" wrapText="1"/>
    </xf>
    <xf numFmtId="9" fontId="2" fillId="0" borderId="0" xfId="0" applyNumberFormat="1" applyFont="1" applyBorder="1" applyAlignment="1">
      <alignment horizontal="center" wrapText="1"/>
    </xf>
    <xf numFmtId="0" fontId="2" fillId="0" borderId="0" xfId="0" applyFont="1" applyBorder="1" applyAlignment="1">
      <alignment horizontal="center" wrapText="1"/>
    </xf>
    <xf numFmtId="46" fontId="4" fillId="0" borderId="0" xfId="0" applyNumberFormat="1" applyFont="1" applyBorder="1" applyAlignment="1">
      <alignment horizontal="left" vertical="center"/>
    </xf>
    <xf numFmtId="164" fontId="4" fillId="0" borderId="0" xfId="0" applyNumberFormat="1" applyFont="1" applyBorder="1" applyAlignment="1">
      <alignment horizontal="center"/>
    </xf>
    <xf numFmtId="46" fontId="4" fillId="0" borderId="1" xfId="0" applyNumberFormat="1" applyFont="1" applyBorder="1" applyAlignment="1">
      <alignment horizontal="left" vertical="center"/>
    </xf>
    <xf numFmtId="0" fontId="2" fillId="0" borderId="0" xfId="0" applyFont="1" applyBorder="1" applyAlignment="1">
      <alignment horizontal="justify" vertical="center" wrapText="1"/>
    </xf>
    <xf numFmtId="9" fontId="2" fillId="0" borderId="0" xfId="12" applyFont="1" applyBorder="1" applyAlignment="1">
      <alignment horizontal="center" vertical="center"/>
    </xf>
    <xf numFmtId="2" fontId="2" fillId="0" borderId="0" xfId="12" applyNumberFormat="1" applyFont="1" applyBorder="1" applyAlignment="1">
      <alignment horizontal="center" vertical="center"/>
    </xf>
    <xf numFmtId="9" fontId="2" fillId="0" borderId="4" xfId="12" applyFont="1" applyBorder="1" applyAlignment="1">
      <alignment horizontal="center" vertical="center"/>
    </xf>
    <xf numFmtId="1" fontId="2" fillId="0" borderId="3" xfId="0" applyNumberFormat="1" applyFont="1" applyBorder="1" applyAlignment="1">
      <alignment horizontal="center" vertical="center"/>
    </xf>
    <xf numFmtId="9" fontId="2" fillId="0" borderId="3" xfId="12"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3" fillId="0" borderId="4" xfId="0" applyFont="1" applyBorder="1" applyAlignment="1">
      <alignment horizontal="center" vertical="center" wrapText="1"/>
    </xf>
    <xf numFmtId="165" fontId="2" fillId="0" borderId="3" xfId="0" applyNumberFormat="1" applyFont="1" applyBorder="1" applyAlignment="1">
      <alignment horizontal="center" vertical="center" wrapText="1"/>
    </xf>
    <xf numFmtId="14" fontId="2" fillId="0" borderId="3"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3" fillId="0" borderId="3" xfId="0" applyFont="1" applyBorder="1" applyAlignment="1">
      <alignment horizontal="justify" vertical="center" wrapText="1"/>
    </xf>
    <xf numFmtId="0" fontId="2" fillId="0" borderId="0" xfId="0" applyFont="1" applyBorder="1" applyAlignment="1">
      <alignment wrapText="1"/>
    </xf>
    <xf numFmtId="9" fontId="2" fillId="0" borderId="1" xfId="0" applyNumberFormat="1" applyFont="1" applyBorder="1" applyAlignment="1">
      <alignment horizontal="justify" vertical="center" wrapText="1"/>
    </xf>
    <xf numFmtId="9" fontId="2" fillId="43" borderId="1" xfId="12" applyFont="1" applyFill="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4" fontId="3" fillId="45" borderId="18" xfId="0" applyNumberFormat="1" applyFont="1" applyFill="1" applyBorder="1" applyAlignment="1">
      <alignment horizontal="center" vertical="center" wrapText="1"/>
    </xf>
    <xf numFmtId="14" fontId="3" fillId="45" borderId="19" xfId="0" applyNumberFormat="1" applyFont="1" applyFill="1" applyBorder="1" applyAlignment="1">
      <alignment horizontal="center" vertical="center" wrapText="1"/>
    </xf>
    <xf numFmtId="14" fontId="3" fillId="0" borderId="18"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0" fontId="60" fillId="45" borderId="18" xfId="0" applyFont="1" applyFill="1" applyBorder="1" applyAlignment="1">
      <alignment horizontal="center" vertical="center" wrapText="1"/>
    </xf>
    <xf numFmtId="0" fontId="0" fillId="0" borderId="18" xfId="0" applyBorder="1" applyAlignment="1">
      <alignment vertical="center" wrapText="1"/>
    </xf>
    <xf numFmtId="0" fontId="3" fillId="45" borderId="18" xfId="0" applyFont="1" applyFill="1" applyBorder="1" applyAlignment="1">
      <alignment horizontal="center" vertical="center" wrapText="1"/>
    </xf>
    <xf numFmtId="0" fontId="3" fillId="45" borderId="19"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45" borderId="20" xfId="0" applyFont="1" applyFill="1" applyBorder="1" applyAlignment="1">
      <alignment horizontal="center" vertical="center" wrapText="1"/>
    </xf>
    <xf numFmtId="0" fontId="3" fillId="45" borderId="21" xfId="0" applyFont="1" applyFill="1" applyBorder="1" applyAlignment="1">
      <alignment horizontal="center" vertical="center" wrapText="1"/>
    </xf>
    <xf numFmtId="0" fontId="2" fillId="0" borderId="1" xfId="0" applyFont="1" applyBorder="1" applyAlignment="1">
      <alignment horizontal="center" vertical="center" wrapText="1"/>
    </xf>
    <xf numFmtId="20" fontId="2" fillId="0" borderId="1" xfId="0" applyNumberFormat="1" applyFont="1" applyBorder="1" applyAlignment="1">
      <alignment horizontal="center" vertical="center"/>
    </xf>
    <xf numFmtId="0" fontId="60" fillId="0" borderId="1" xfId="0" applyFont="1" applyBorder="1" applyAlignment="1">
      <alignment horizontal="center" vertical="center" wrapText="1"/>
    </xf>
    <xf numFmtId="18" fontId="25" fillId="0" borderId="1" xfId="0" applyNumberFormat="1" applyFont="1" applyBorder="1" applyAlignment="1">
      <alignment horizontal="center" vertical="center"/>
    </xf>
    <xf numFmtId="0" fontId="60" fillId="0" borderId="1" xfId="0" applyFont="1" applyBorder="1" applyAlignment="1">
      <alignment horizontal="left" vertical="center" wrapText="1"/>
    </xf>
    <xf numFmtId="0" fontId="61" fillId="0" borderId="1" xfId="0" applyFont="1" applyBorder="1" applyAlignment="1">
      <alignment horizontal="left" vertical="center" wrapText="1"/>
    </xf>
    <xf numFmtId="0" fontId="62" fillId="0" borderId="1" xfId="0" applyFont="1" applyBorder="1" applyAlignment="1">
      <alignment horizontal="left" vertical="center" wrapText="1"/>
    </xf>
    <xf numFmtId="0" fontId="3" fillId="43" borderId="21" xfId="0" applyFont="1" applyFill="1" applyBorder="1" applyAlignment="1">
      <alignment horizontal="center" vertical="center" wrapText="1"/>
    </xf>
    <xf numFmtId="14" fontId="3" fillId="0" borderId="20" xfId="0" applyNumberFormat="1" applyFont="1" applyBorder="1" applyAlignment="1">
      <alignment horizontal="center" vertical="center" wrapText="1"/>
    </xf>
    <xf numFmtId="0" fontId="0" fillId="0" borderId="20" xfId="0" applyBorder="1" applyAlignment="1">
      <alignment vertical="center" wrapText="1"/>
    </xf>
    <xf numFmtId="0" fontId="0" fillId="0" borderId="22" xfId="0" applyBorder="1" applyAlignment="1">
      <alignment vertical="center" wrapText="1"/>
    </xf>
    <xf numFmtId="0" fontId="3" fillId="43" borderId="19" xfId="0" applyFont="1" applyFill="1" applyBorder="1" applyAlignment="1">
      <alignment horizontal="center" vertical="center" wrapText="1"/>
    </xf>
    <xf numFmtId="0" fontId="0" fillId="45" borderId="18" xfId="0" applyFill="1" applyBorder="1" applyAlignment="1">
      <alignment vertical="center" wrapText="1"/>
    </xf>
    <xf numFmtId="0" fontId="3" fillId="46" borderId="18" xfId="0" applyFont="1" applyFill="1" applyBorder="1" applyAlignment="1">
      <alignment horizontal="center" vertical="center" wrapText="1"/>
    </xf>
    <xf numFmtId="0" fontId="3" fillId="4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0" fillId="0" borderId="0" xfId="0" applyBorder="1" applyAlignment="1">
      <alignment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3" xfId="0" applyFont="1" applyBorder="1" applyAlignment="1">
      <alignment horizontal="center" vertical="center" wrapText="1"/>
    </xf>
    <xf numFmtId="0" fontId="63" fillId="47" borderId="23" xfId="0" applyFont="1" applyFill="1" applyBorder="1" applyAlignment="1">
      <alignment horizontal="center" vertical="center" wrapText="1"/>
    </xf>
    <xf numFmtId="0" fontId="3" fillId="47" borderId="23" xfId="0" applyFont="1" applyFill="1" applyBorder="1" applyAlignment="1">
      <alignment horizontal="center" vertical="center" wrapText="1"/>
    </xf>
    <xf numFmtId="0" fontId="2" fillId="0" borderId="2" xfId="0" applyFont="1" applyBorder="1" applyAlignment="1">
      <alignment wrapText="1"/>
    </xf>
    <xf numFmtId="0" fontId="2" fillId="0" borderId="3" xfId="0" applyFont="1" applyBorder="1" applyAlignment="1">
      <alignment wrapText="1"/>
    </xf>
    <xf numFmtId="9" fontId="2" fillId="0" borderId="4" xfId="0" applyNumberFormat="1" applyFont="1" applyBorder="1" applyAlignment="1">
      <alignment horizontal="center" wrapText="1"/>
    </xf>
    <xf numFmtId="9" fontId="0" fillId="43" borderId="0" xfId="0" applyNumberFormat="1" applyFill="1" applyAlignment="1">
      <alignment horizontal="center" vertical="center" wrapText="1"/>
    </xf>
    <xf numFmtId="0" fontId="2" fillId="43" borderId="1" xfId="0" applyFont="1" applyFill="1" applyBorder="1" applyAlignment="1">
      <alignment horizontal="left" vertical="center" wrapText="1"/>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 fontId="2" fillId="43" borderId="2" xfId="0" applyNumberFormat="1" applyFont="1" applyFill="1" applyBorder="1" applyAlignment="1">
      <alignment horizontal="center" vertical="center"/>
    </xf>
    <xf numFmtId="1" fontId="2" fillId="43" borderId="4"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4" fillId="0" borderId="3" xfId="0" applyNumberFormat="1" applyFont="1" applyFill="1" applyBorder="1" applyAlignment="1">
      <alignment horizontal="center"/>
    </xf>
    <xf numFmtId="164" fontId="4" fillId="0" borderId="4" xfId="0" applyNumberFormat="1" applyFont="1" applyFill="1" applyBorder="1" applyAlignment="1">
      <alignment horizontal="center"/>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cellXfs>
  <cellStyles count="289">
    <cellStyle name="20% - Énfasis1" xfId="28" builtinId="30" customBuiltin="1"/>
    <cellStyle name="20% - Énfasis1 2" xfId="110"/>
    <cellStyle name="20% - Énfasis1 3" xfId="156"/>
    <cellStyle name="20% - Énfasis1 4" xfId="180"/>
    <cellStyle name="20% - Énfasis2" xfId="31" builtinId="34" customBuiltin="1"/>
    <cellStyle name="20% - Énfasis2 2" xfId="112"/>
    <cellStyle name="20% - Énfasis2 3" xfId="158"/>
    <cellStyle name="20% - Énfasis2 4" xfId="182"/>
    <cellStyle name="20% - Énfasis3" xfId="34" builtinId="38" customBuiltin="1"/>
    <cellStyle name="20% - Énfasis3 2" xfId="114"/>
    <cellStyle name="20% - Énfasis3 3" xfId="160"/>
    <cellStyle name="20% - Énfasis3 4" xfId="184"/>
    <cellStyle name="20% - Énfasis4" xfId="37" builtinId="42" customBuiltin="1"/>
    <cellStyle name="20% - Énfasis4 2" xfId="116"/>
    <cellStyle name="20% - Énfasis4 3" xfId="162"/>
    <cellStyle name="20% - Énfasis4 4" xfId="186"/>
    <cellStyle name="20% - Énfasis5" xfId="40" builtinId="46" customBuiltin="1"/>
    <cellStyle name="20% - Énfasis5 2" xfId="118"/>
    <cellStyle name="20% - Énfasis5 3" xfId="164"/>
    <cellStyle name="20% - Énfasis5 4" xfId="188"/>
    <cellStyle name="20% - Énfasis6" xfId="43" builtinId="50" customBuiltin="1"/>
    <cellStyle name="20% - Énfasis6 2" xfId="120"/>
    <cellStyle name="20% - Énfasis6 3" xfId="166"/>
    <cellStyle name="20% - Énfasis6 4" xfId="190"/>
    <cellStyle name="40% - Énfasis1" xfId="29" builtinId="31" customBuiltin="1"/>
    <cellStyle name="40% - Énfasis1 2" xfId="111"/>
    <cellStyle name="40% - Énfasis1 3" xfId="157"/>
    <cellStyle name="40% - Énfasis1 4" xfId="181"/>
    <cellStyle name="40% - Énfasis2" xfId="32" builtinId="35" customBuiltin="1"/>
    <cellStyle name="40% - Énfasis2 2" xfId="113"/>
    <cellStyle name="40% - Énfasis2 3" xfId="159"/>
    <cellStyle name="40% - Énfasis2 4" xfId="183"/>
    <cellStyle name="40% - Énfasis3" xfId="35" builtinId="39" customBuiltin="1"/>
    <cellStyle name="40% - Énfasis3 2" xfId="115"/>
    <cellStyle name="40% - Énfasis3 3" xfId="161"/>
    <cellStyle name="40% - Énfasis3 4" xfId="185"/>
    <cellStyle name="40% - Énfasis4" xfId="38" builtinId="43" customBuiltin="1"/>
    <cellStyle name="40% - Énfasis4 2" xfId="117"/>
    <cellStyle name="40% - Énfasis4 3" xfId="163"/>
    <cellStyle name="40% - Énfasis4 4" xfId="187"/>
    <cellStyle name="40% - Énfasis5" xfId="41" builtinId="47" customBuiltin="1"/>
    <cellStyle name="40% - Énfasis5 2" xfId="119"/>
    <cellStyle name="40% - Énfasis5 3" xfId="165"/>
    <cellStyle name="40% - Énfasis5 4" xfId="189"/>
    <cellStyle name="40% - Énfasis6" xfId="44" builtinId="51" customBuiltin="1"/>
    <cellStyle name="40% - Énfasis6 2" xfId="121"/>
    <cellStyle name="40% - Énfasis6 3" xfId="167"/>
    <cellStyle name="40% - Énfasis6 4" xfId="191"/>
    <cellStyle name="60% - Énfasis1 2" xfId="270"/>
    <cellStyle name="60% - Énfasis1 3" xfId="54"/>
    <cellStyle name="60% - Énfasis2 2" xfId="271"/>
    <cellStyle name="60% - Énfasis2 3" xfId="55"/>
    <cellStyle name="60% - Énfasis3 2" xfId="272"/>
    <cellStyle name="60% - Énfasis3 3" xfId="56"/>
    <cellStyle name="60% - Énfasis4 2" xfId="273"/>
    <cellStyle name="60% - Énfasis4 3" xfId="57"/>
    <cellStyle name="60% - Énfasis5 2" xfId="274"/>
    <cellStyle name="60% - Énfasis5 3" xfId="58"/>
    <cellStyle name="60% - Énfasis6 2" xfId="275"/>
    <cellStyle name="60% - Énfasis6 3" xfId="59"/>
    <cellStyle name="Accent" xfId="79"/>
    <cellStyle name="Accent 1" xfId="80"/>
    <cellStyle name="Accent 1 2" xfId="131"/>
    <cellStyle name="Accent 2" xfId="81"/>
    <cellStyle name="Accent 2 2" xfId="132"/>
    <cellStyle name="Accent 3" xfId="82"/>
    <cellStyle name="Accent 3 2" xfId="133"/>
    <cellStyle name="Accent 4" xfId="130"/>
    <cellStyle name="Bad" xfId="83"/>
    <cellStyle name="Bad 2" xfId="134"/>
    <cellStyle name="Buena" xfId="16" builtinId="26" customBuiltin="1"/>
    <cellStyle name="Cálculo" xfId="20" builtinId="22" customBuiltin="1"/>
    <cellStyle name="Celda de comprobación" xfId="22" builtinId="23" customBuiltin="1"/>
    <cellStyle name="Celda vinculada" xfId="21" builtinId="24" customBuiltin="1"/>
    <cellStyle name="Encabezado 1" xfId="3"/>
    <cellStyle name="Encabezado 1 2" xfId="52"/>
    <cellStyle name="Encabezado 2" xfId="4"/>
    <cellStyle name="Encabezado 4" xfId="15" builtinId="19" customBuiltin="1"/>
    <cellStyle name="Énfasis1" xfId="27" builtinId="29" customBuiltin="1"/>
    <cellStyle name="Énfasis2" xfId="30" builtinId="33" customBuiltin="1"/>
    <cellStyle name="Énfasis3" xfId="33" builtinId="37" customBuiltin="1"/>
    <cellStyle name="Énfasis4" xfId="36" builtinId="41" customBuiltin="1"/>
    <cellStyle name="Énfasis5" xfId="39" builtinId="45" customBuiltin="1"/>
    <cellStyle name="Énfasis6" xfId="42" builtinId="49" customBuiltin="1"/>
    <cellStyle name="Entrada" xfId="18" builtinId="20" customBuiltin="1"/>
    <cellStyle name="Error" xfId="84"/>
    <cellStyle name="Error 2" xfId="135"/>
    <cellStyle name="Euro" xfId="5"/>
    <cellStyle name="Euro 2" xfId="95"/>
    <cellStyle name="Excel Built-in Comma [0] 1" xfId="288"/>
    <cellStyle name="Excel Built-in Normal" xfId="1"/>
    <cellStyle name="Fecha" xfId="6"/>
    <cellStyle name="Fijo" xfId="7"/>
    <cellStyle name="Footnote" xfId="85"/>
    <cellStyle name="Footnote 2" xfId="136"/>
    <cellStyle name="Good" xfId="86"/>
    <cellStyle name="Good 2" xfId="137"/>
    <cellStyle name="Heading (user)" xfId="87"/>
    <cellStyle name="Heading (user) 2" xfId="138"/>
    <cellStyle name="Heading 1" xfId="88"/>
    <cellStyle name="Heading 1 2" xfId="139"/>
    <cellStyle name="Heading 2" xfId="89"/>
    <cellStyle name="Heading 2 2" xfId="140"/>
    <cellStyle name="Hipervínculo 2" xfId="62"/>
    <cellStyle name="Hyperlink" xfId="90"/>
    <cellStyle name="Hyperlink 2" xfId="141"/>
    <cellStyle name="Incorrecto" xfId="17" builtinId="27" customBuiltin="1"/>
    <cellStyle name="Millares 2" xfId="71"/>
    <cellStyle name="Millares 2 2" xfId="73"/>
    <cellStyle name="Millares 2 2 2" xfId="96"/>
    <cellStyle name="Millares 2 2 2 2" xfId="152"/>
    <cellStyle name="Millares 2 2 2 2 2" xfId="215"/>
    <cellStyle name="Millares 2 2 2 2 2 2" xfId="251"/>
    <cellStyle name="Millares 2 2 2 2 2 3" xfId="283"/>
    <cellStyle name="Millares 2 2 2 2 3" xfId="225"/>
    <cellStyle name="Millares 2 2 2 2 3 2" xfId="260"/>
    <cellStyle name="Millares 2 2 2 2 3 3" xfId="286"/>
    <cellStyle name="Millares 2 2 2 2 4" xfId="205"/>
    <cellStyle name="Millares 2 2 2 2 5" xfId="242"/>
    <cellStyle name="Millares 2 2 2 2 6" xfId="280"/>
    <cellStyle name="Millares 2 2 2 3" xfId="175"/>
    <cellStyle name="Millares 2 2 2 3 2" xfId="230"/>
    <cellStyle name="Millares 2 2 2 3 2 2" xfId="265"/>
    <cellStyle name="Millares 2 2 2 3 3" xfId="210"/>
    <cellStyle name="Millares 2 2 2 3 4" xfId="246"/>
    <cellStyle name="Millares 2 2 2 4" xfId="220"/>
    <cellStyle name="Millares 2 2 2 4 2" xfId="256"/>
    <cellStyle name="Millares 2 2 2 5" xfId="201"/>
    <cellStyle name="Millares 2 2 2 6" xfId="238"/>
    <cellStyle name="Millares 2 2 2 7" xfId="148"/>
    <cellStyle name="Millares 2 2 2 8" xfId="277"/>
    <cellStyle name="Millares 2 2 3" xfId="151"/>
    <cellStyle name="Millares 2 2 3 2" xfId="214"/>
    <cellStyle name="Millares 2 2 3 2 2" xfId="250"/>
    <cellStyle name="Millares 2 2 3 2 3" xfId="282"/>
    <cellStyle name="Millares 2 2 3 3" xfId="224"/>
    <cellStyle name="Millares 2 2 3 3 2" xfId="259"/>
    <cellStyle name="Millares 2 2 3 3 3" xfId="285"/>
    <cellStyle name="Millares 2 2 3 4" xfId="204"/>
    <cellStyle name="Millares 2 2 3 5" xfId="241"/>
    <cellStyle name="Millares 2 2 3 6" xfId="279"/>
    <cellStyle name="Millares 2 2 4" xfId="174"/>
    <cellStyle name="Millares 2 2 4 2" xfId="229"/>
    <cellStyle name="Millares 2 2 4 2 2" xfId="264"/>
    <cellStyle name="Millares 2 2 4 3" xfId="209"/>
    <cellStyle name="Millares 2 2 4 4" xfId="245"/>
    <cellStyle name="Millares 2 2 5" xfId="219"/>
    <cellStyle name="Millares 2 2 5 2" xfId="255"/>
    <cellStyle name="Millares 2 2 6" xfId="200"/>
    <cellStyle name="Millares 2 2 7" xfId="237"/>
    <cellStyle name="Millares 2 2 8" xfId="147"/>
    <cellStyle name="Millares 2 2 9" xfId="276"/>
    <cellStyle name="Millares 3" xfId="69"/>
    <cellStyle name="Millares 3 2" xfId="150"/>
    <cellStyle name="Millares 3 2 2" xfId="213"/>
    <cellStyle name="Millares 3 2 2 2" xfId="249"/>
    <cellStyle name="Millares 3 2 3" xfId="223"/>
    <cellStyle name="Millares 3 2 3 2" xfId="258"/>
    <cellStyle name="Millares 3 2 4" xfId="203"/>
    <cellStyle name="Millares 3 2 5" xfId="240"/>
    <cellStyle name="Millares 3 2 6" xfId="281"/>
    <cellStyle name="Millares 3 3" xfId="173"/>
    <cellStyle name="Millares 3 3 2" xfId="228"/>
    <cellStyle name="Millares 3 3 2 2" xfId="263"/>
    <cellStyle name="Millares 3 3 3" xfId="208"/>
    <cellStyle name="Millares 3 3 4" xfId="244"/>
    <cellStyle name="Millares 3 3 5" xfId="284"/>
    <cellStyle name="Millares 3 4" xfId="218"/>
    <cellStyle name="Millares 3 4 2" xfId="254"/>
    <cellStyle name="Millares 3 5" xfId="199"/>
    <cellStyle name="Millares 3 6" xfId="236"/>
    <cellStyle name="Millares 3 7" xfId="146"/>
    <cellStyle name="Millares 3 8" xfId="278"/>
    <cellStyle name="Millares 4" xfId="123"/>
    <cellStyle name="Millares 4 2" xfId="153"/>
    <cellStyle name="Millares 4 2 2" xfId="216"/>
    <cellStyle name="Millares 4 2 2 2" xfId="252"/>
    <cellStyle name="Millares 4 2 3" xfId="226"/>
    <cellStyle name="Millares 4 2 3 2" xfId="261"/>
    <cellStyle name="Millares 4 2 4" xfId="206"/>
    <cellStyle name="Millares 4 2 5" xfId="243"/>
    <cellStyle name="Millares 4 3" xfId="176"/>
    <cellStyle name="Millares 4 3 2" xfId="231"/>
    <cellStyle name="Millares 4 3 2 2" xfId="266"/>
    <cellStyle name="Millares 4 3 3" xfId="211"/>
    <cellStyle name="Millares 4 3 4" xfId="247"/>
    <cellStyle name="Millares 4 4" xfId="221"/>
    <cellStyle name="Millares 4 4 2" xfId="257"/>
    <cellStyle name="Millares 4 5" xfId="202"/>
    <cellStyle name="Millares 4 6" xfId="239"/>
    <cellStyle name="Millares 4 7" xfId="149"/>
    <cellStyle name="Millares 5" xfId="169"/>
    <cellStyle name="Millares 5 2" xfId="177"/>
    <cellStyle name="Millares 5 2 2" xfId="232"/>
    <cellStyle name="Millares 5 2 3" xfId="267"/>
    <cellStyle name="Millares 5 3" xfId="227"/>
    <cellStyle name="Millares 5 3 2" xfId="262"/>
    <cellStyle name="Millares 5 4" xfId="217"/>
    <cellStyle name="Millares 5 5" xfId="253"/>
    <cellStyle name="Millares 6" xfId="193"/>
    <cellStyle name="Millares 6 2" xfId="233"/>
    <cellStyle name="Millares 6 3" xfId="268"/>
    <cellStyle name="Moneda 2" xfId="63"/>
    <cellStyle name="Moneda 2 2" xfId="75"/>
    <cellStyle name="Moneda 2 3" xfId="68"/>
    <cellStyle name="Moneda 2 4" xfId="122"/>
    <cellStyle name="Moneda 2 5" xfId="168"/>
    <cellStyle name="Moneda 2 6" xfId="192"/>
    <cellStyle name="Moneda 3" xfId="74"/>
    <cellStyle name="Moneda 3 2" xfId="97"/>
    <cellStyle name="Moneda 4" xfId="98"/>
    <cellStyle name="Moneda 5" xfId="106"/>
    <cellStyle name="Moneda 6" xfId="107"/>
    <cellStyle name="Moneda 7" xfId="108"/>
    <cellStyle name="Moneda0" xfId="8"/>
    <cellStyle name="Neutral 2" xfId="78"/>
    <cellStyle name="Neutral 2 2" xfId="129"/>
    <cellStyle name="Neutral 3" xfId="269"/>
    <cellStyle name="Neutral 4" xfId="53"/>
    <cellStyle name="Normal" xfId="0" builtinId="0"/>
    <cellStyle name="Normal 10" xfId="154"/>
    <cellStyle name="Normal 11" xfId="126"/>
    <cellStyle name="Normal 11 2" xfId="178"/>
    <cellStyle name="Normal 11 3" xfId="222"/>
    <cellStyle name="Normal 11 4" xfId="212"/>
    <cellStyle name="Normal 11 5" xfId="248"/>
    <cellStyle name="Normal 12" xfId="127"/>
    <cellStyle name="Normal 2" xfId="2"/>
    <cellStyle name="Normal 2 2" xfId="77"/>
    <cellStyle name="Normal 2 2 2" xfId="128"/>
    <cellStyle name="Normal 2 3" xfId="64"/>
    <cellStyle name="Normal 2 4" xfId="60"/>
    <cellStyle name="Normal 2 5" xfId="197"/>
    <cellStyle name="Normal 2 6" xfId="234"/>
    <cellStyle name="Normal 3" xfId="47"/>
    <cellStyle name="Normal 3 2" xfId="99"/>
    <cellStyle name="Normal 3 3" xfId="76"/>
    <cellStyle name="Normal 3 4" xfId="51"/>
    <cellStyle name="Normal 3 5" xfId="170"/>
    <cellStyle name="Normal 3 6" xfId="194"/>
    <cellStyle name="Normal 4" xfId="45"/>
    <cellStyle name="Normal 4 2" xfId="100"/>
    <cellStyle name="Normal 4 2 2" xfId="124"/>
    <cellStyle name="Normal 4 2 3" xfId="171"/>
    <cellStyle name="Normal 4 2 4" xfId="195"/>
    <cellStyle name="Normal 4 3" xfId="72"/>
    <cellStyle name="Normal 5" xfId="65"/>
    <cellStyle name="Normal 5 2" xfId="287"/>
    <cellStyle name="Normal 6" xfId="105"/>
    <cellStyle name="Normal 7" xfId="46"/>
    <cellStyle name="Normal 8" xfId="49"/>
    <cellStyle name="Normal 9" xfId="50"/>
    <cellStyle name="Notas" xfId="24" builtinId="10" customBuiltin="1"/>
    <cellStyle name="Notas 2" xfId="101"/>
    <cellStyle name="Notas 2 2" xfId="125"/>
    <cellStyle name="Notas 2 3" xfId="172"/>
    <cellStyle name="Notas 2 4" xfId="196"/>
    <cellStyle name="Notas 3" xfId="102"/>
    <cellStyle name="Notas 4" xfId="67"/>
    <cellStyle name="Notas 5" xfId="109"/>
    <cellStyle name="Notas 6" xfId="155"/>
    <cellStyle name="Notas 7" xfId="179"/>
    <cellStyle name="Note" xfId="91"/>
    <cellStyle name="Note 2" xfId="142"/>
    <cellStyle name="Porcentaje" xfId="12" builtinId="5"/>
    <cellStyle name="Porcentaje 2" xfId="61"/>
    <cellStyle name="Porcentaje 2 2" xfId="103"/>
    <cellStyle name="Porcentaje 2 3" xfId="207"/>
    <cellStyle name="Porcentaje 2 4" xfId="198"/>
    <cellStyle name="Porcentaje 2 5" xfId="235"/>
    <cellStyle name="Porcentaje 3" xfId="48"/>
    <cellStyle name="Porcentual 2" xfId="9"/>
    <cellStyle name="Punto" xfId="10"/>
    <cellStyle name="Punto0" xfId="11"/>
    <cellStyle name="Salida" xfId="19" builtinId="21" customBuiltin="1"/>
    <cellStyle name="Status" xfId="92"/>
    <cellStyle name="Status 2" xfId="143"/>
    <cellStyle name="TableStyleLight1" xfId="70"/>
    <cellStyle name="Text" xfId="93"/>
    <cellStyle name="Text 2" xfId="144"/>
    <cellStyle name="Texto de advertencia" xfId="23" builtinId="11" customBuiltin="1"/>
    <cellStyle name="Texto explicativo" xfId="25" builtinId="53" customBuiltin="1"/>
    <cellStyle name="Título 2" xfId="13" builtinId="17" customBuiltin="1"/>
    <cellStyle name="Título 3" xfId="14" builtinId="18" customBuiltin="1"/>
    <cellStyle name="Título 4" xfId="104"/>
    <cellStyle name="Título 5" xfId="66"/>
    <cellStyle name="Total" xfId="26" builtinId="25" customBuiltin="1"/>
    <cellStyle name="Warning" xfId="94"/>
    <cellStyle name="Warning 2" xfId="145"/>
  </cellStyles>
  <dxfs count="2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CV\Desktop\EDUCACION%20CONTINU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CV\Desktop\CAPACITACION\EDUCACION%20CONTINUA%20MARZ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CV\Desktop\CAPACITACION\CAPACITACIONES%20ABRI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CV\Desktop\EDUCACION%20CONTINUA%20FEBRE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UARIOCV\Desktop\CAPACITACION\CAPACITACIONES%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U-FYD-FO-180"/>
      <sheetName val="INTRUCCIONES"/>
      <sheetName val="LISTAD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CIONES"/>
      <sheetName val="LISTADO"/>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CIONES"/>
      <sheetName val="LISTADO"/>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U-FYD-FO-180"/>
      <sheetName val="INTRUCCIONES"/>
      <sheetName val="LISTADO"/>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view="pageBreakPreview" zoomScaleNormal="100" zoomScaleSheetLayoutView="100" zoomScalePageLayoutView="85" workbookViewId="0">
      <pane ySplit="1" topLeftCell="A5" activePane="bottomLeft" state="frozen"/>
      <selection pane="bottomLeft" activeCell="B6" sqref="B6"/>
    </sheetView>
  </sheetViews>
  <sheetFormatPr baseColWidth="10" defaultColWidth="24.42578125" defaultRowHeight="12.75"/>
  <cols>
    <col min="1" max="1" width="34.85546875" style="36" customWidth="1"/>
    <col min="2" max="2" width="67.140625" style="4" customWidth="1"/>
    <col min="3" max="3" width="20.5703125" style="4" customWidth="1"/>
    <col min="4" max="4" width="28.42578125" style="4" customWidth="1"/>
    <col min="5" max="6" width="19.85546875" style="4" customWidth="1"/>
    <col min="7" max="12" width="17.140625" style="4" customWidth="1"/>
    <col min="13" max="13" width="20.140625" style="4" customWidth="1"/>
    <col min="14" max="14" width="24.28515625" style="5" customWidth="1"/>
    <col min="15" max="15" width="21.42578125" style="6" customWidth="1"/>
    <col min="16" max="16" width="23.42578125" style="5" customWidth="1"/>
    <col min="17" max="17" width="22.5703125" style="36" customWidth="1"/>
    <col min="18" max="18" width="21.85546875" style="4" customWidth="1"/>
    <col min="19" max="19" width="14.28515625" style="7" customWidth="1"/>
    <col min="20" max="20" width="18.140625" style="8" customWidth="1"/>
    <col min="21" max="21" width="17.7109375" style="8" customWidth="1"/>
    <col min="22" max="22" width="15.28515625" style="8" customWidth="1"/>
    <col min="23" max="23" width="18.28515625" style="8" customWidth="1"/>
    <col min="24" max="24" width="19.85546875" style="8" customWidth="1"/>
    <col min="25" max="25" width="15" style="8" customWidth="1"/>
    <col min="26" max="26" width="41.140625" style="9" customWidth="1"/>
    <col min="27" max="27" width="1.5703125" style="36" customWidth="1"/>
    <col min="28" max="43" width="24.42578125" style="36"/>
    <col min="44" max="44" width="42.85546875" style="36" customWidth="1"/>
    <col min="45" max="16384" width="24.42578125" style="36"/>
  </cols>
  <sheetData>
    <row r="1" spans="1:26" ht="76.5" customHeight="1">
      <c r="A1" s="82" t="s">
        <v>132</v>
      </c>
      <c r="B1" s="82" t="s">
        <v>93</v>
      </c>
      <c r="C1" s="82" t="s">
        <v>113</v>
      </c>
      <c r="D1" s="82" t="s">
        <v>109</v>
      </c>
      <c r="E1" s="82" t="s">
        <v>94</v>
      </c>
      <c r="F1" s="82" t="s">
        <v>95</v>
      </c>
      <c r="G1" s="19" t="s">
        <v>4</v>
      </c>
      <c r="H1" s="19" t="s">
        <v>106</v>
      </c>
      <c r="I1" s="19" t="s">
        <v>107</v>
      </c>
      <c r="J1" s="19" t="s">
        <v>118</v>
      </c>
      <c r="K1" s="20" t="s">
        <v>1</v>
      </c>
      <c r="L1" s="20" t="s">
        <v>0</v>
      </c>
      <c r="M1" s="20" t="s">
        <v>111</v>
      </c>
      <c r="N1" s="82" t="s">
        <v>114</v>
      </c>
      <c r="O1" s="22" t="s">
        <v>116</v>
      </c>
      <c r="P1" s="82" t="s">
        <v>119</v>
      </c>
      <c r="Q1" s="82" t="s">
        <v>124</v>
      </c>
      <c r="R1" s="82" t="s">
        <v>135</v>
      </c>
      <c r="S1" s="82" t="s">
        <v>125</v>
      </c>
      <c r="T1" s="82" t="s">
        <v>126</v>
      </c>
      <c r="U1" s="82" t="s">
        <v>127</v>
      </c>
      <c r="V1" s="82" t="s">
        <v>128</v>
      </c>
      <c r="W1" s="82" t="s">
        <v>126</v>
      </c>
      <c r="X1" s="82" t="s">
        <v>131</v>
      </c>
      <c r="Y1" s="82" t="s">
        <v>136</v>
      </c>
      <c r="Z1" s="82" t="s">
        <v>3</v>
      </c>
    </row>
    <row r="2" spans="1:26" ht="141" customHeight="1">
      <c r="A2" s="48" t="s">
        <v>67</v>
      </c>
      <c r="B2" s="41" t="s">
        <v>137</v>
      </c>
      <c r="C2" s="41" t="s">
        <v>138</v>
      </c>
      <c r="D2" s="41" t="s">
        <v>139</v>
      </c>
      <c r="E2" s="41" t="s">
        <v>104</v>
      </c>
      <c r="F2" s="47" t="s">
        <v>101</v>
      </c>
      <c r="G2" s="46" t="s">
        <v>425</v>
      </c>
      <c r="H2" s="50" t="s">
        <v>140</v>
      </c>
      <c r="I2" s="50" t="s">
        <v>140</v>
      </c>
      <c r="J2" s="45" t="s">
        <v>141</v>
      </c>
      <c r="K2" s="49" t="s">
        <v>142</v>
      </c>
      <c r="L2" s="49" t="s">
        <v>143</v>
      </c>
      <c r="M2" s="41">
        <v>1</v>
      </c>
      <c r="N2" s="43" t="s">
        <v>426</v>
      </c>
      <c r="O2" s="42" t="s">
        <v>427</v>
      </c>
      <c r="P2" s="41">
        <v>1</v>
      </c>
      <c r="Q2" s="40">
        <v>27</v>
      </c>
      <c r="R2" s="24">
        <v>40</v>
      </c>
      <c r="S2" s="37">
        <f>Q2/R2</f>
        <v>0.67500000000000004</v>
      </c>
      <c r="T2" s="40">
        <v>27</v>
      </c>
      <c r="U2" s="24">
        <v>27</v>
      </c>
      <c r="V2" s="37">
        <f>T2/U2</f>
        <v>1</v>
      </c>
      <c r="W2" s="24">
        <v>27</v>
      </c>
      <c r="X2" s="39">
        <v>27</v>
      </c>
      <c r="Y2" s="37">
        <f>W2/X2</f>
        <v>1</v>
      </c>
      <c r="Z2" s="38"/>
    </row>
    <row r="3" spans="1:26" ht="74.25" customHeight="1">
      <c r="A3" s="48" t="s">
        <v>67</v>
      </c>
      <c r="B3" s="41" t="s">
        <v>144</v>
      </c>
      <c r="C3" s="41" t="s">
        <v>145</v>
      </c>
      <c r="D3" s="41" t="s">
        <v>146</v>
      </c>
      <c r="E3" s="41" t="s">
        <v>104</v>
      </c>
      <c r="F3" s="47" t="s">
        <v>101</v>
      </c>
      <c r="G3" s="46" t="s">
        <v>425</v>
      </c>
      <c r="H3" s="50" t="s">
        <v>140</v>
      </c>
      <c r="I3" s="50" t="s">
        <v>140</v>
      </c>
      <c r="J3" s="45" t="s">
        <v>147</v>
      </c>
      <c r="K3" s="49" t="s">
        <v>142</v>
      </c>
      <c r="L3" s="49" t="s">
        <v>148</v>
      </c>
      <c r="M3" s="41">
        <v>1</v>
      </c>
      <c r="N3" s="43" t="s">
        <v>426</v>
      </c>
      <c r="O3" s="42" t="s">
        <v>427</v>
      </c>
      <c r="P3" s="41">
        <v>1</v>
      </c>
      <c r="Q3" s="41">
        <v>27</v>
      </c>
      <c r="R3" s="41">
        <v>40</v>
      </c>
      <c r="S3" s="37">
        <f t="shared" ref="S3:S17" si="0">Q3/R3</f>
        <v>0.67500000000000004</v>
      </c>
      <c r="T3" s="40">
        <v>27</v>
      </c>
      <c r="U3" s="40">
        <v>27</v>
      </c>
      <c r="V3" s="37">
        <f t="shared" ref="V3:V17" si="1">T3/U3</f>
        <v>1</v>
      </c>
      <c r="W3" s="39">
        <v>27</v>
      </c>
      <c r="X3" s="39">
        <v>27</v>
      </c>
      <c r="Y3" s="37">
        <f t="shared" ref="Y3:Y17" si="2">W3/X3</f>
        <v>1</v>
      </c>
      <c r="Z3" s="38"/>
    </row>
    <row r="4" spans="1:26" ht="105" customHeight="1">
      <c r="A4" s="48" t="s">
        <v>67</v>
      </c>
      <c r="B4" s="41" t="s">
        <v>149</v>
      </c>
      <c r="C4" s="41" t="s">
        <v>150</v>
      </c>
      <c r="D4" s="41" t="s">
        <v>151</v>
      </c>
      <c r="E4" s="41" t="s">
        <v>105</v>
      </c>
      <c r="F4" s="47" t="s">
        <v>105</v>
      </c>
      <c r="G4" s="46" t="s">
        <v>425</v>
      </c>
      <c r="H4" s="50" t="s">
        <v>152</v>
      </c>
      <c r="I4" s="50" t="s">
        <v>152</v>
      </c>
      <c r="J4" s="50" t="s">
        <v>153</v>
      </c>
      <c r="K4" s="49" t="s">
        <v>154</v>
      </c>
      <c r="L4" s="49" t="s">
        <v>143</v>
      </c>
      <c r="M4" s="41">
        <v>1</v>
      </c>
      <c r="N4" s="43" t="s">
        <v>428</v>
      </c>
      <c r="O4" s="42" t="s">
        <v>427</v>
      </c>
      <c r="P4" s="41">
        <v>1</v>
      </c>
      <c r="Q4" s="41">
        <v>84</v>
      </c>
      <c r="R4" s="41">
        <v>40</v>
      </c>
      <c r="S4" s="37">
        <f t="shared" si="0"/>
        <v>2.1</v>
      </c>
      <c r="T4" s="40">
        <v>84</v>
      </c>
      <c r="U4" s="40">
        <v>84</v>
      </c>
      <c r="V4" s="37">
        <f t="shared" si="1"/>
        <v>1</v>
      </c>
      <c r="W4" s="39">
        <v>84</v>
      </c>
      <c r="X4" s="39">
        <v>84</v>
      </c>
      <c r="Y4" s="37">
        <f t="shared" si="2"/>
        <v>1</v>
      </c>
      <c r="Z4" s="38"/>
    </row>
    <row r="5" spans="1:26" ht="47.25" customHeight="1">
      <c r="A5" s="48" t="s">
        <v>67</v>
      </c>
      <c r="B5" s="41" t="s">
        <v>155</v>
      </c>
      <c r="C5" s="41" t="s">
        <v>156</v>
      </c>
      <c r="D5" s="41"/>
      <c r="E5" s="41" t="s">
        <v>104</v>
      </c>
      <c r="F5" s="47" t="s">
        <v>101</v>
      </c>
      <c r="G5" s="46" t="s">
        <v>429</v>
      </c>
      <c r="H5" s="50" t="s">
        <v>157</v>
      </c>
      <c r="I5" s="50" t="s">
        <v>157</v>
      </c>
      <c r="J5" s="45" t="s">
        <v>158</v>
      </c>
      <c r="K5" s="49" t="s">
        <v>142</v>
      </c>
      <c r="L5" s="49" t="s">
        <v>148</v>
      </c>
      <c r="M5" s="41">
        <v>1</v>
      </c>
      <c r="N5" s="43" t="s">
        <v>428</v>
      </c>
      <c r="O5" s="42" t="s">
        <v>430</v>
      </c>
      <c r="P5" s="41">
        <v>1</v>
      </c>
      <c r="Q5" s="41">
        <v>15</v>
      </c>
      <c r="R5" s="41">
        <v>40</v>
      </c>
      <c r="S5" s="37">
        <f t="shared" si="0"/>
        <v>0.375</v>
      </c>
      <c r="T5" s="40">
        <v>15</v>
      </c>
      <c r="U5" s="40">
        <v>40</v>
      </c>
      <c r="V5" s="37">
        <f t="shared" si="1"/>
        <v>0.375</v>
      </c>
      <c r="W5" s="39">
        <v>15</v>
      </c>
      <c r="X5" s="39">
        <v>40</v>
      </c>
      <c r="Y5" s="37">
        <f t="shared" si="2"/>
        <v>0.375</v>
      </c>
      <c r="Z5" s="38" t="s">
        <v>431</v>
      </c>
    </row>
    <row r="6" spans="1:26" ht="87.75" customHeight="1">
      <c r="A6" s="48" t="s">
        <v>67</v>
      </c>
      <c r="B6" s="146" t="s">
        <v>159</v>
      </c>
      <c r="C6" s="41" t="s">
        <v>432</v>
      </c>
      <c r="D6" s="53" t="s">
        <v>160</v>
      </c>
      <c r="E6" s="41" t="s">
        <v>104</v>
      </c>
      <c r="F6" s="47" t="s">
        <v>105</v>
      </c>
      <c r="G6" s="46" t="s">
        <v>425</v>
      </c>
      <c r="H6" s="45">
        <v>44957</v>
      </c>
      <c r="I6" s="45">
        <v>44957</v>
      </c>
      <c r="J6" s="45" t="s">
        <v>161</v>
      </c>
      <c r="K6" s="49" t="s">
        <v>142</v>
      </c>
      <c r="L6" s="49" t="s">
        <v>162</v>
      </c>
      <c r="M6" s="41">
        <v>1</v>
      </c>
      <c r="N6" s="43" t="s">
        <v>426</v>
      </c>
      <c r="O6" s="42" t="s">
        <v>427</v>
      </c>
      <c r="P6" s="41">
        <v>1</v>
      </c>
      <c r="Q6" s="41">
        <v>31</v>
      </c>
      <c r="R6" s="41">
        <v>40</v>
      </c>
      <c r="S6" s="37">
        <f t="shared" si="0"/>
        <v>0.77500000000000002</v>
      </c>
      <c r="T6" s="40">
        <v>31</v>
      </c>
      <c r="U6" s="40">
        <v>40</v>
      </c>
      <c r="V6" s="37">
        <f t="shared" si="1"/>
        <v>0.77500000000000002</v>
      </c>
      <c r="W6" s="39">
        <v>31</v>
      </c>
      <c r="X6" s="39">
        <v>40</v>
      </c>
      <c r="Y6" s="37">
        <f t="shared" si="2"/>
        <v>0.77500000000000002</v>
      </c>
      <c r="Z6" s="38"/>
    </row>
    <row r="7" spans="1:26" ht="83.25" customHeight="1">
      <c r="A7" s="48" t="s">
        <v>67</v>
      </c>
      <c r="B7" s="41" t="s">
        <v>163</v>
      </c>
      <c r="C7" s="41" t="s">
        <v>432</v>
      </c>
      <c r="D7" s="52" t="s">
        <v>164</v>
      </c>
      <c r="E7" s="41" t="s">
        <v>104</v>
      </c>
      <c r="F7" s="47" t="s">
        <v>105</v>
      </c>
      <c r="G7" s="46" t="s">
        <v>425</v>
      </c>
      <c r="H7" s="45">
        <v>44937</v>
      </c>
      <c r="I7" s="45">
        <v>44937</v>
      </c>
      <c r="J7" s="45" t="s">
        <v>165</v>
      </c>
      <c r="K7" s="49" t="s">
        <v>142</v>
      </c>
      <c r="L7" s="44" t="s">
        <v>166</v>
      </c>
      <c r="M7" s="41">
        <v>1</v>
      </c>
      <c r="N7" s="43" t="s">
        <v>433</v>
      </c>
      <c r="O7" s="42" t="s">
        <v>427</v>
      </c>
      <c r="P7" s="41">
        <v>1</v>
      </c>
      <c r="Q7" s="41">
        <v>10</v>
      </c>
      <c r="R7" s="41">
        <v>11</v>
      </c>
      <c r="S7" s="37">
        <f t="shared" si="0"/>
        <v>0.90909090909090906</v>
      </c>
      <c r="T7" s="40">
        <v>10</v>
      </c>
      <c r="U7" s="40">
        <v>11</v>
      </c>
      <c r="V7" s="37">
        <f t="shared" si="1"/>
        <v>0.90909090909090906</v>
      </c>
      <c r="W7" s="39">
        <v>10</v>
      </c>
      <c r="X7" s="39">
        <v>11</v>
      </c>
      <c r="Y7" s="37">
        <f t="shared" si="2"/>
        <v>0.90909090909090906</v>
      </c>
      <c r="Z7" s="38"/>
    </row>
    <row r="8" spans="1:26" ht="56.25" customHeight="1">
      <c r="A8" s="48" t="s">
        <v>37</v>
      </c>
      <c r="B8" s="41" t="s">
        <v>434</v>
      </c>
      <c r="C8" s="41" t="s">
        <v>435</v>
      </c>
      <c r="D8" s="41" t="s">
        <v>167</v>
      </c>
      <c r="E8" s="41" t="s">
        <v>103</v>
      </c>
      <c r="F8" s="47" t="s">
        <v>101</v>
      </c>
      <c r="G8" s="46" t="s">
        <v>425</v>
      </c>
      <c r="H8" s="45">
        <v>44935</v>
      </c>
      <c r="I8" s="45">
        <v>44935</v>
      </c>
      <c r="J8" s="45" t="s">
        <v>245</v>
      </c>
      <c r="K8" s="44" t="s">
        <v>436</v>
      </c>
      <c r="L8" s="44" t="s">
        <v>168</v>
      </c>
      <c r="M8" s="41">
        <v>1</v>
      </c>
      <c r="N8" s="43" t="s">
        <v>175</v>
      </c>
      <c r="O8" s="42" t="s">
        <v>427</v>
      </c>
      <c r="P8" s="41">
        <v>1</v>
      </c>
      <c r="Q8" s="41">
        <v>13</v>
      </c>
      <c r="R8" s="41">
        <v>13</v>
      </c>
      <c r="S8" s="37">
        <f t="shared" si="0"/>
        <v>1</v>
      </c>
      <c r="T8" s="40">
        <v>13</v>
      </c>
      <c r="U8" s="40">
        <v>13</v>
      </c>
      <c r="V8" s="37">
        <f t="shared" si="1"/>
        <v>1</v>
      </c>
      <c r="W8" s="39">
        <v>13</v>
      </c>
      <c r="X8" s="39">
        <v>13</v>
      </c>
      <c r="Y8" s="37">
        <f t="shared" si="2"/>
        <v>1</v>
      </c>
      <c r="Z8" s="38"/>
    </row>
    <row r="9" spans="1:26" ht="103.5" customHeight="1">
      <c r="A9" s="48" t="s">
        <v>37</v>
      </c>
      <c r="B9" s="41" t="s">
        <v>169</v>
      </c>
      <c r="C9" s="41" t="s">
        <v>435</v>
      </c>
      <c r="D9" s="41" t="s">
        <v>170</v>
      </c>
      <c r="E9" s="41" t="s">
        <v>103</v>
      </c>
      <c r="F9" s="47" t="s">
        <v>101</v>
      </c>
      <c r="G9" s="46" t="s">
        <v>425</v>
      </c>
      <c r="H9" s="45">
        <v>44953</v>
      </c>
      <c r="I9" s="45">
        <v>44953</v>
      </c>
      <c r="J9" s="45" t="s">
        <v>245</v>
      </c>
      <c r="K9" s="44" t="s">
        <v>436</v>
      </c>
      <c r="L9" s="44" t="s">
        <v>168</v>
      </c>
      <c r="M9" s="41">
        <v>1</v>
      </c>
      <c r="N9" s="43" t="s">
        <v>175</v>
      </c>
      <c r="O9" s="42" t="s">
        <v>427</v>
      </c>
      <c r="P9" s="41">
        <v>1</v>
      </c>
      <c r="Q9" s="41">
        <v>14</v>
      </c>
      <c r="R9" s="41">
        <v>14</v>
      </c>
      <c r="S9" s="37">
        <f t="shared" si="0"/>
        <v>1</v>
      </c>
      <c r="T9" s="40">
        <v>14</v>
      </c>
      <c r="U9" s="40">
        <v>14</v>
      </c>
      <c r="V9" s="37">
        <f t="shared" si="1"/>
        <v>1</v>
      </c>
      <c r="W9" s="39">
        <v>14</v>
      </c>
      <c r="X9" s="39">
        <v>14</v>
      </c>
      <c r="Y9" s="37">
        <f t="shared" si="2"/>
        <v>1</v>
      </c>
      <c r="Z9" s="38"/>
    </row>
    <row r="10" spans="1:26" ht="102.75" customHeight="1">
      <c r="A10" s="48" t="s">
        <v>37</v>
      </c>
      <c r="B10" s="41" t="s">
        <v>169</v>
      </c>
      <c r="C10" s="41" t="s">
        <v>435</v>
      </c>
      <c r="D10" s="41" t="s">
        <v>170</v>
      </c>
      <c r="E10" s="41" t="s">
        <v>103</v>
      </c>
      <c r="F10" s="47" t="s">
        <v>101</v>
      </c>
      <c r="G10" s="46" t="s">
        <v>425</v>
      </c>
      <c r="H10" s="45">
        <v>44949</v>
      </c>
      <c r="I10" s="45">
        <v>44949</v>
      </c>
      <c r="J10" s="45" t="s">
        <v>245</v>
      </c>
      <c r="K10" s="44" t="s">
        <v>436</v>
      </c>
      <c r="L10" s="44" t="s">
        <v>168</v>
      </c>
      <c r="M10" s="41">
        <v>1</v>
      </c>
      <c r="N10" s="43" t="s">
        <v>175</v>
      </c>
      <c r="O10" s="42" t="s">
        <v>427</v>
      </c>
      <c r="P10" s="41">
        <v>1</v>
      </c>
      <c r="Q10" s="41">
        <v>13</v>
      </c>
      <c r="R10" s="41">
        <v>13</v>
      </c>
      <c r="S10" s="37">
        <f t="shared" si="0"/>
        <v>1</v>
      </c>
      <c r="T10" s="40">
        <v>13</v>
      </c>
      <c r="U10" s="40">
        <v>13</v>
      </c>
      <c r="V10" s="37">
        <f t="shared" si="1"/>
        <v>1</v>
      </c>
      <c r="W10" s="39">
        <v>13</v>
      </c>
      <c r="X10" s="39">
        <v>13</v>
      </c>
      <c r="Y10" s="37">
        <f t="shared" si="2"/>
        <v>1</v>
      </c>
      <c r="Z10" s="38"/>
    </row>
    <row r="11" spans="1:26" ht="65.25" customHeight="1">
      <c r="A11" s="48" t="s">
        <v>67</v>
      </c>
      <c r="B11" s="41" t="s">
        <v>206</v>
      </c>
      <c r="C11" s="41" t="s">
        <v>204</v>
      </c>
      <c r="D11" s="41" t="s">
        <v>288</v>
      </c>
      <c r="E11" s="41" t="s">
        <v>104</v>
      </c>
      <c r="F11" s="47" t="s">
        <v>101</v>
      </c>
      <c r="G11" s="46" t="s">
        <v>425</v>
      </c>
      <c r="H11" s="45">
        <v>44950</v>
      </c>
      <c r="I11" s="45">
        <v>44950</v>
      </c>
      <c r="J11" s="45" t="s">
        <v>245</v>
      </c>
      <c r="K11" s="44" t="s">
        <v>436</v>
      </c>
      <c r="L11" s="44" t="s">
        <v>437</v>
      </c>
      <c r="M11" s="41">
        <v>1</v>
      </c>
      <c r="N11" s="43" t="s">
        <v>438</v>
      </c>
      <c r="O11" s="42" t="s">
        <v>427</v>
      </c>
      <c r="P11" s="41">
        <v>1</v>
      </c>
      <c r="Q11" s="41">
        <v>17</v>
      </c>
      <c r="R11" s="41">
        <v>17</v>
      </c>
      <c r="S11" s="37">
        <f t="shared" si="0"/>
        <v>1</v>
      </c>
      <c r="T11" s="40">
        <v>17</v>
      </c>
      <c r="U11" s="40">
        <v>17</v>
      </c>
      <c r="V11" s="37">
        <f t="shared" si="1"/>
        <v>1</v>
      </c>
      <c r="W11" s="39">
        <v>17</v>
      </c>
      <c r="X11" s="39">
        <v>17</v>
      </c>
      <c r="Y11" s="37">
        <f t="shared" si="2"/>
        <v>1</v>
      </c>
      <c r="Z11" s="38"/>
    </row>
    <row r="12" spans="1:26" ht="138" customHeight="1">
      <c r="A12" s="48" t="s">
        <v>67</v>
      </c>
      <c r="B12" s="41" t="s">
        <v>205</v>
      </c>
      <c r="C12" s="41" t="s">
        <v>204</v>
      </c>
      <c r="D12" s="41" t="s">
        <v>194</v>
      </c>
      <c r="E12" s="41" t="s">
        <v>104</v>
      </c>
      <c r="F12" s="47" t="s">
        <v>105</v>
      </c>
      <c r="G12" s="46" t="s">
        <v>425</v>
      </c>
      <c r="H12" s="51" t="s">
        <v>439</v>
      </c>
      <c r="I12" s="51" t="s">
        <v>439</v>
      </c>
      <c r="J12" s="45" t="s">
        <v>440</v>
      </c>
      <c r="K12" s="49" t="s">
        <v>275</v>
      </c>
      <c r="L12" s="44" t="s">
        <v>279</v>
      </c>
      <c r="M12" s="41">
        <v>1</v>
      </c>
      <c r="N12" s="43" t="s">
        <v>441</v>
      </c>
      <c r="O12" s="42" t="s">
        <v>430</v>
      </c>
      <c r="P12" s="41">
        <v>1</v>
      </c>
      <c r="Q12" s="41">
        <v>53</v>
      </c>
      <c r="R12" s="41">
        <v>53</v>
      </c>
      <c r="S12" s="37">
        <f t="shared" si="0"/>
        <v>1</v>
      </c>
      <c r="T12" s="40">
        <v>53</v>
      </c>
      <c r="U12" s="40">
        <v>53</v>
      </c>
      <c r="V12" s="37">
        <f t="shared" si="1"/>
        <v>1</v>
      </c>
      <c r="W12" s="39">
        <v>53</v>
      </c>
      <c r="X12" s="39">
        <v>53</v>
      </c>
      <c r="Y12" s="37">
        <f t="shared" si="2"/>
        <v>1</v>
      </c>
      <c r="Z12" s="38"/>
    </row>
    <row r="13" spans="1:26" ht="139.5" customHeight="1">
      <c r="A13" s="48" t="s">
        <v>67</v>
      </c>
      <c r="B13" s="41" t="s">
        <v>205</v>
      </c>
      <c r="C13" s="41" t="s">
        <v>204</v>
      </c>
      <c r="D13" s="41" t="s">
        <v>194</v>
      </c>
      <c r="E13" s="41" t="s">
        <v>104</v>
      </c>
      <c r="F13" s="47" t="s">
        <v>105</v>
      </c>
      <c r="G13" s="46" t="s">
        <v>425</v>
      </c>
      <c r="H13" s="137" t="s">
        <v>442</v>
      </c>
      <c r="I13" s="137" t="s">
        <v>442</v>
      </c>
      <c r="J13" s="45" t="s">
        <v>440</v>
      </c>
      <c r="K13" s="49" t="s">
        <v>275</v>
      </c>
      <c r="L13" s="44" t="s">
        <v>443</v>
      </c>
      <c r="M13" s="41">
        <v>1</v>
      </c>
      <c r="N13" s="43" t="s">
        <v>444</v>
      </c>
      <c r="O13" s="42" t="s">
        <v>430</v>
      </c>
      <c r="P13" s="41">
        <v>1</v>
      </c>
      <c r="Q13" s="41">
        <v>85</v>
      </c>
      <c r="R13" s="41">
        <v>85</v>
      </c>
      <c r="S13" s="37">
        <f t="shared" si="0"/>
        <v>1</v>
      </c>
      <c r="T13" s="40">
        <v>85</v>
      </c>
      <c r="U13" s="40">
        <v>85</v>
      </c>
      <c r="V13" s="37">
        <f t="shared" si="1"/>
        <v>1</v>
      </c>
      <c r="W13" s="39">
        <v>85</v>
      </c>
      <c r="X13" s="39">
        <v>85</v>
      </c>
      <c r="Y13" s="37">
        <f t="shared" si="2"/>
        <v>1</v>
      </c>
      <c r="Z13" s="38"/>
    </row>
    <row r="14" spans="1:26" ht="123" customHeight="1">
      <c r="A14" s="48" t="s">
        <v>67</v>
      </c>
      <c r="B14" s="41" t="s">
        <v>207</v>
      </c>
      <c r="C14" s="41" t="s">
        <v>204</v>
      </c>
      <c r="D14" s="137" t="s">
        <v>194</v>
      </c>
      <c r="E14" s="41" t="s">
        <v>104</v>
      </c>
      <c r="F14" s="47" t="s">
        <v>101</v>
      </c>
      <c r="G14" s="46" t="s">
        <v>425</v>
      </c>
      <c r="H14" s="137" t="s">
        <v>445</v>
      </c>
      <c r="I14" s="137" t="s">
        <v>445</v>
      </c>
      <c r="J14" s="45" t="s">
        <v>446</v>
      </c>
      <c r="K14" s="49" t="s">
        <v>275</v>
      </c>
      <c r="L14" s="44" t="s">
        <v>447</v>
      </c>
      <c r="M14" s="41">
        <v>1</v>
      </c>
      <c r="N14" s="43" t="s">
        <v>218</v>
      </c>
      <c r="O14" s="42" t="s">
        <v>430</v>
      </c>
      <c r="P14" s="41">
        <v>1</v>
      </c>
      <c r="Q14" s="41">
        <v>5</v>
      </c>
      <c r="R14" s="41">
        <v>5</v>
      </c>
      <c r="S14" s="37">
        <f t="shared" si="0"/>
        <v>1</v>
      </c>
      <c r="T14" s="40">
        <v>5</v>
      </c>
      <c r="U14" s="40">
        <v>5</v>
      </c>
      <c r="V14" s="37">
        <f t="shared" si="1"/>
        <v>1</v>
      </c>
      <c r="W14" s="39">
        <v>5</v>
      </c>
      <c r="X14" s="39">
        <v>5</v>
      </c>
      <c r="Y14" s="37">
        <f t="shared" si="2"/>
        <v>1</v>
      </c>
      <c r="Z14" s="38"/>
    </row>
    <row r="15" spans="1:26" ht="123" customHeight="1">
      <c r="A15" s="48" t="s">
        <v>67</v>
      </c>
      <c r="B15" s="41" t="s">
        <v>448</v>
      </c>
      <c r="C15" s="41" t="s">
        <v>204</v>
      </c>
      <c r="D15" s="138" t="s">
        <v>203</v>
      </c>
      <c r="E15" s="41" t="s">
        <v>104</v>
      </c>
      <c r="F15" s="47" t="s">
        <v>101</v>
      </c>
      <c r="G15" s="46" t="s">
        <v>425</v>
      </c>
      <c r="H15" s="139" t="s">
        <v>449</v>
      </c>
      <c r="I15" s="139" t="s">
        <v>449</v>
      </c>
      <c r="J15" s="45" t="s">
        <v>450</v>
      </c>
      <c r="K15" s="49" t="s">
        <v>275</v>
      </c>
      <c r="L15" s="44" t="s">
        <v>148</v>
      </c>
      <c r="M15" s="41">
        <v>1</v>
      </c>
      <c r="N15" s="139" t="s">
        <v>226</v>
      </c>
      <c r="O15" s="42" t="s">
        <v>430</v>
      </c>
      <c r="P15" s="41">
        <v>1</v>
      </c>
      <c r="Q15" s="41">
        <v>38</v>
      </c>
      <c r="R15" s="41">
        <v>38</v>
      </c>
      <c r="S15" s="37">
        <f t="shared" si="0"/>
        <v>1</v>
      </c>
      <c r="T15" s="40">
        <v>38</v>
      </c>
      <c r="U15" s="40">
        <v>38</v>
      </c>
      <c r="V15" s="37">
        <f t="shared" si="1"/>
        <v>1</v>
      </c>
      <c r="W15" s="39">
        <v>38</v>
      </c>
      <c r="X15" s="39">
        <v>38</v>
      </c>
      <c r="Y15" s="37">
        <f t="shared" si="2"/>
        <v>1</v>
      </c>
      <c r="Z15" s="38"/>
    </row>
    <row r="16" spans="1:26" ht="69" customHeight="1">
      <c r="A16" s="48" t="s">
        <v>67</v>
      </c>
      <c r="B16" s="41" t="s">
        <v>451</v>
      </c>
      <c r="C16" s="41" t="s">
        <v>204</v>
      </c>
      <c r="D16" s="140" t="s">
        <v>452</v>
      </c>
      <c r="E16" s="41" t="s">
        <v>103</v>
      </c>
      <c r="F16" s="47" t="s">
        <v>101</v>
      </c>
      <c r="G16" s="46" t="s">
        <v>425</v>
      </c>
      <c r="H16" s="137" t="s">
        <v>453</v>
      </c>
      <c r="I16" s="137" t="s">
        <v>453</v>
      </c>
      <c r="J16" s="45" t="s">
        <v>245</v>
      </c>
      <c r="K16" s="44" t="s">
        <v>436</v>
      </c>
      <c r="L16" s="44" t="s">
        <v>454</v>
      </c>
      <c r="M16" s="41">
        <v>1</v>
      </c>
      <c r="N16" s="137" t="s">
        <v>455</v>
      </c>
      <c r="O16" s="42" t="s">
        <v>430</v>
      </c>
      <c r="P16" s="41">
        <v>1</v>
      </c>
      <c r="Q16" s="41">
        <v>44</v>
      </c>
      <c r="R16" s="41">
        <v>44</v>
      </c>
      <c r="S16" s="37">
        <f t="shared" si="0"/>
        <v>1</v>
      </c>
      <c r="T16" s="40">
        <v>44</v>
      </c>
      <c r="U16" s="40">
        <v>44</v>
      </c>
      <c r="V16" s="37">
        <f t="shared" si="1"/>
        <v>1</v>
      </c>
      <c r="W16" s="39">
        <v>44</v>
      </c>
      <c r="X16" s="39">
        <v>44</v>
      </c>
      <c r="Y16" s="37">
        <f t="shared" si="2"/>
        <v>1</v>
      </c>
      <c r="Z16" s="38"/>
    </row>
    <row r="17" spans="1:26" ht="69" customHeight="1">
      <c r="A17" s="48" t="s">
        <v>67</v>
      </c>
      <c r="B17" s="139" t="s">
        <v>208</v>
      </c>
      <c r="C17" s="41" t="s">
        <v>204</v>
      </c>
      <c r="D17" s="141" t="s">
        <v>360</v>
      </c>
      <c r="E17" s="41" t="s">
        <v>104</v>
      </c>
      <c r="F17" s="47" t="s">
        <v>105</v>
      </c>
      <c r="G17" s="46" t="s">
        <v>425</v>
      </c>
      <c r="H17" s="137" t="s">
        <v>442</v>
      </c>
      <c r="I17" s="137" t="s">
        <v>442</v>
      </c>
      <c r="J17" s="45" t="s">
        <v>147</v>
      </c>
      <c r="K17" s="49" t="s">
        <v>275</v>
      </c>
      <c r="L17" s="44" t="s">
        <v>443</v>
      </c>
      <c r="M17" s="41">
        <v>1</v>
      </c>
      <c r="N17" s="43" t="s">
        <v>219</v>
      </c>
      <c r="O17" s="42" t="s">
        <v>430</v>
      </c>
      <c r="P17" s="41">
        <v>1</v>
      </c>
      <c r="Q17" s="41">
        <v>85</v>
      </c>
      <c r="R17" s="41">
        <v>85</v>
      </c>
      <c r="S17" s="37">
        <f t="shared" si="0"/>
        <v>1</v>
      </c>
      <c r="T17" s="40">
        <v>85</v>
      </c>
      <c r="U17" s="40">
        <v>85</v>
      </c>
      <c r="V17" s="37">
        <f t="shared" si="1"/>
        <v>1</v>
      </c>
      <c r="W17" s="39">
        <v>85</v>
      </c>
      <c r="X17" s="39">
        <v>85</v>
      </c>
      <c r="Y17" s="37">
        <f t="shared" si="2"/>
        <v>1</v>
      </c>
      <c r="Z17" s="38"/>
    </row>
    <row r="18" spans="1:26" ht="20.25">
      <c r="B18" s="147"/>
      <c r="C18" s="147"/>
      <c r="D18" s="147"/>
      <c r="E18" s="147"/>
      <c r="F18" s="147"/>
      <c r="G18" s="147"/>
      <c r="H18" s="147"/>
      <c r="I18" s="147"/>
      <c r="J18" s="147"/>
      <c r="K18" s="147"/>
      <c r="L18" s="147"/>
      <c r="M18" s="147"/>
      <c r="N18" s="148"/>
      <c r="O18" s="88"/>
      <c r="P18" s="142"/>
      <c r="Q18" s="143"/>
      <c r="R18" s="143"/>
      <c r="S18" s="144">
        <f>AVERAGE(S2:S17)</f>
        <v>0.96931818181818186</v>
      </c>
      <c r="T18" s="143"/>
      <c r="U18" s="143"/>
      <c r="V18" s="144">
        <f>AVERAGE(V2:V17)</f>
        <v>0.94119318181818179</v>
      </c>
      <c r="W18" s="85"/>
      <c r="X18" s="85"/>
      <c r="Y18" s="84">
        <f>AVERAGE(Y2:Y17)</f>
        <v>0.94119318181818179</v>
      </c>
      <c r="Z18" s="145">
        <f>AVERAGE(S18,V18,Y18)</f>
        <v>0.95056818181818181</v>
      </c>
    </row>
  </sheetData>
  <mergeCells count="1">
    <mergeCell ref="B18:N18"/>
  </mergeCells>
  <conditionalFormatting sqref="S2:S17">
    <cfRule type="cellIs" dxfId="23" priority="5" operator="lessThan">
      <formula>49.9%</formula>
    </cfRule>
    <cfRule type="cellIs" dxfId="22" priority="6" operator="greaterThanOrEqual">
      <formula>0.5</formula>
    </cfRule>
  </conditionalFormatting>
  <conditionalFormatting sqref="V2:V17">
    <cfRule type="cellIs" dxfId="21" priority="3" operator="lessThan">
      <formula>79.9</formula>
    </cfRule>
    <cfRule type="cellIs" dxfId="20" priority="4" operator="greaterThanOrEqual">
      <formula>0.8</formula>
    </cfRule>
  </conditionalFormatting>
  <conditionalFormatting sqref="Y2:Y17">
    <cfRule type="cellIs" dxfId="19" priority="1" operator="lessThan">
      <formula>79.9</formula>
    </cfRule>
    <cfRule type="cellIs" dxfId="18" priority="2" operator="greaterThanOrEqual">
      <formula>0.8</formula>
    </cfRule>
  </conditionalFormatting>
  <pageMargins left="1.1417322834645669" right="0.23622047244094491" top="0.70866141732283472" bottom="0.27559055118110237" header="0.31496062992125984" footer="0.31496062992125984"/>
  <pageSetup paperSize="5" scale="27" orientation="landscape" r:id="rId1"/>
  <headerFooter>
    <oddHeader>&amp;L&amp;G&amp;C&amp;"-,Negrita"&amp;12FORMATO
SEGUIMIENTO AL PROGRAMA DE DESARROLLO DE EDUCACION CONTINUA, FORMACIÓN Y CAPACITACIÓN &amp;RCÓDIGO:GHU-FYD-FO-180 
VIGENTE DESDE:07/09/2017   
VERSIÓN: 01       
  PÁGINA  &amp;P  DE  &amp;N</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[1]LISTADO!#REF!</xm:f>
          </x14:formula1>
          <xm:sqref>A2:A18</xm:sqref>
        </x14:dataValidation>
        <x14:dataValidation type="list" allowBlank="1" showInputMessage="1" showErrorMessage="1" errorTitle="TIPO DE EVALUACIÓN" error="No esta en el listado, solicitar permisos para agregar!" promptTitle="TIPO DE CAPACITACIÓN" prompt="1. Presencial en puestos de trabajo_x000a_2. Presencial en Auditorio_x000a_3. Virtual_x000a__x000a_">
          <x14:formula1>
            <xm:f>[1]LISTADO!#REF!</xm:f>
          </x14:formula1>
          <xm:sqref>E2:E17</xm:sqref>
        </x14:dataValidation>
        <x14:dataValidation type="list" allowBlank="1" showInputMessage="1" showErrorMessage="1" errorTitle="Lista de evaluación" error="Esta por fuera de la lista,solicitar permiso para  Agregar!" promptTitle="TIPO DE EVALUACIÓN" prompt="Examen escrito_x000a_1. Evaluación práctica_x000a_2. Taller practico_x000a_3. Dinamica Grupal_x000a_4. Certificado de aprobación expedido por el ente que brindó la capacitación_x000a_5.Entre otros">
          <x14:formula1>
            <xm:f>[1]LISTADO!#REF!</xm:f>
          </x14:formula1>
          <xm:sqref>F2:F17</xm:sqref>
        </x14:dataValidation>
        <x14:dataValidation type="list" allowBlank="1" showInputMessage="1" showErrorMessage="1" errorTitle="% capacitación" error="No se encuentra en el listado, solicitar permisos para agregar!" promptTitle="% CAPACITACIÓN DE ACUERDO PROG" prompt="1. 100%_x000a_2. 0%">
          <x14:formula1>
            <xm:f>[1]LISTADO!#REF!</xm:f>
          </x14:formula1>
          <xm:sqref>M2:M17 P2:P17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view="pageBreakPreview" topLeftCell="A4" zoomScaleNormal="100" zoomScaleSheetLayoutView="100" zoomScalePageLayoutView="85" workbookViewId="0">
      <selection activeCell="A8" sqref="A8"/>
    </sheetView>
  </sheetViews>
  <sheetFormatPr baseColWidth="10" defaultColWidth="24.42578125" defaultRowHeight="12.75"/>
  <cols>
    <col min="1" max="1" width="34.85546875" style="1" customWidth="1"/>
    <col min="2" max="2" width="67.140625" style="4" customWidth="1"/>
    <col min="3" max="3" width="20.5703125" style="4" customWidth="1"/>
    <col min="4" max="4" width="28.42578125" style="4" customWidth="1"/>
    <col min="5" max="6" width="19.85546875" style="4" customWidth="1"/>
    <col min="7" max="12" width="17.140625" style="4" customWidth="1"/>
    <col min="13" max="13" width="20.140625" style="4" customWidth="1"/>
    <col min="14" max="14" width="24.28515625" style="5" customWidth="1"/>
    <col min="15" max="15" width="21.42578125" style="6" customWidth="1"/>
    <col min="16" max="16" width="23.42578125" style="5" customWidth="1"/>
    <col min="17" max="17" width="22.5703125" style="1" customWidth="1"/>
    <col min="18" max="18" width="21.85546875" style="4" customWidth="1"/>
    <col min="19" max="19" width="14.28515625" style="7" customWidth="1"/>
    <col min="20" max="20" width="18.140625" style="8" customWidth="1"/>
    <col min="21" max="21" width="17.7109375" style="8" customWidth="1"/>
    <col min="22" max="22" width="15.28515625" style="8" customWidth="1"/>
    <col min="23" max="23" width="18.28515625" style="8" customWidth="1"/>
    <col min="24" max="24" width="19.85546875" style="8" customWidth="1"/>
    <col min="25" max="25" width="15" style="8" customWidth="1"/>
    <col min="26" max="26" width="41.140625" style="9" customWidth="1"/>
    <col min="27" max="27" width="1.5703125" style="1" customWidth="1"/>
    <col min="28" max="43" width="24.42578125" style="1"/>
    <col min="44" max="44" width="42.85546875" style="1" customWidth="1"/>
    <col min="45" max="16384" width="24.42578125" style="1"/>
  </cols>
  <sheetData>
    <row r="1" spans="1:26" ht="30.75" customHeight="1">
      <c r="A1" s="151" t="s">
        <v>110</v>
      </c>
      <c r="B1" s="151"/>
      <c r="C1" s="151"/>
      <c r="D1" s="151"/>
      <c r="E1" s="151"/>
      <c r="F1" s="151"/>
      <c r="G1" s="152" t="s">
        <v>108</v>
      </c>
      <c r="H1" s="153"/>
      <c r="I1" s="153"/>
      <c r="J1" s="153"/>
      <c r="K1" s="153"/>
      <c r="L1" s="154"/>
      <c r="M1" s="21" t="s">
        <v>112</v>
      </c>
      <c r="N1" s="15" t="s">
        <v>115</v>
      </c>
      <c r="O1" s="16" t="s">
        <v>117</v>
      </c>
      <c r="P1" s="16" t="s">
        <v>120</v>
      </c>
      <c r="Q1" s="155" t="s">
        <v>133</v>
      </c>
      <c r="R1" s="156"/>
      <c r="S1" s="157"/>
      <c r="T1" s="155" t="s">
        <v>129</v>
      </c>
      <c r="U1" s="156"/>
      <c r="V1" s="157"/>
      <c r="W1" s="151" t="s">
        <v>134</v>
      </c>
      <c r="X1" s="151"/>
      <c r="Y1" s="151"/>
    </row>
    <row r="2" spans="1:26" ht="76.5" customHeight="1">
      <c r="A2" s="16" t="s">
        <v>132</v>
      </c>
      <c r="B2" s="16" t="s">
        <v>93</v>
      </c>
      <c r="C2" s="16" t="s">
        <v>113</v>
      </c>
      <c r="D2" s="16" t="s">
        <v>109</v>
      </c>
      <c r="E2" s="16" t="s">
        <v>94</v>
      </c>
      <c r="F2" s="16" t="s">
        <v>95</v>
      </c>
      <c r="G2" s="19" t="s">
        <v>4</v>
      </c>
      <c r="H2" s="19" t="s">
        <v>106</v>
      </c>
      <c r="I2" s="19" t="s">
        <v>107</v>
      </c>
      <c r="J2" s="19" t="s">
        <v>118</v>
      </c>
      <c r="K2" s="20" t="s">
        <v>1</v>
      </c>
      <c r="L2" s="20" t="s">
        <v>0</v>
      </c>
      <c r="M2" s="20" t="s">
        <v>111</v>
      </c>
      <c r="N2" s="16" t="s">
        <v>114</v>
      </c>
      <c r="O2" s="22" t="s">
        <v>116</v>
      </c>
      <c r="P2" s="16" t="s">
        <v>119</v>
      </c>
      <c r="Q2" s="16" t="s">
        <v>124</v>
      </c>
      <c r="R2" s="16" t="s">
        <v>135</v>
      </c>
      <c r="S2" s="16" t="s">
        <v>125</v>
      </c>
      <c r="T2" s="16" t="s">
        <v>126</v>
      </c>
      <c r="U2" s="16" t="s">
        <v>127</v>
      </c>
      <c r="V2" s="16" t="s">
        <v>128</v>
      </c>
      <c r="W2" s="16" t="s">
        <v>126</v>
      </c>
      <c r="X2" s="16" t="s">
        <v>131</v>
      </c>
      <c r="Y2" s="16" t="s">
        <v>136</v>
      </c>
      <c r="Z2" s="16" t="s">
        <v>3</v>
      </c>
    </row>
    <row r="3" spans="1:26" ht="50.25" customHeight="1">
      <c r="A3" s="27" t="s">
        <v>69</v>
      </c>
      <c r="B3" s="41" t="s">
        <v>137</v>
      </c>
      <c r="C3" s="41" t="s">
        <v>242</v>
      </c>
      <c r="D3" s="41" t="s">
        <v>139</v>
      </c>
      <c r="E3" s="41" t="s">
        <v>104</v>
      </c>
      <c r="F3" s="47" t="s">
        <v>101</v>
      </c>
      <c r="G3" s="46" t="s">
        <v>171</v>
      </c>
      <c r="H3" s="50" t="s">
        <v>456</v>
      </c>
      <c r="I3" s="50" t="s">
        <v>456</v>
      </c>
      <c r="J3" s="45" t="s">
        <v>141</v>
      </c>
      <c r="K3" s="49" t="s">
        <v>142</v>
      </c>
      <c r="L3" s="49" t="s">
        <v>143</v>
      </c>
      <c r="M3" s="10">
        <v>100</v>
      </c>
      <c r="N3" s="12" t="s">
        <v>186</v>
      </c>
      <c r="O3" s="44" t="s">
        <v>138</v>
      </c>
      <c r="P3" s="2">
        <v>1</v>
      </c>
      <c r="Q3" s="23">
        <v>27</v>
      </c>
      <c r="R3" s="24">
        <v>43</v>
      </c>
      <c r="S3" s="14">
        <f>Q3/R3</f>
        <v>0.62790697674418605</v>
      </c>
      <c r="T3" s="23">
        <v>27</v>
      </c>
      <c r="U3" s="24">
        <v>27</v>
      </c>
      <c r="V3" s="14">
        <f>T3/U3</f>
        <v>1</v>
      </c>
      <c r="W3" s="24">
        <v>27</v>
      </c>
      <c r="X3" s="28">
        <v>43</v>
      </c>
      <c r="Y3" s="14">
        <f>W3/X3</f>
        <v>0.62790697674418605</v>
      </c>
      <c r="Z3" s="3"/>
    </row>
    <row r="4" spans="1:26" s="36" customFormat="1" ht="41.25" customHeight="1">
      <c r="A4" s="48" t="s">
        <v>68</v>
      </c>
      <c r="B4" s="41" t="s">
        <v>241</v>
      </c>
      <c r="C4" s="41" t="s">
        <v>242</v>
      </c>
      <c r="D4" s="41"/>
      <c r="E4" s="41" t="s">
        <v>103</v>
      </c>
      <c r="F4" s="47" t="s">
        <v>101</v>
      </c>
      <c r="G4" s="46" t="s">
        <v>171</v>
      </c>
      <c r="H4" s="50" t="s">
        <v>245</v>
      </c>
      <c r="I4" s="50" t="s">
        <v>245</v>
      </c>
      <c r="J4" s="45" t="s">
        <v>184</v>
      </c>
      <c r="K4" s="49" t="s">
        <v>243</v>
      </c>
      <c r="L4" s="49" t="s">
        <v>244</v>
      </c>
      <c r="M4" s="49">
        <v>30</v>
      </c>
      <c r="N4" s="43" t="s">
        <v>186</v>
      </c>
      <c r="O4" s="42" t="s">
        <v>242</v>
      </c>
      <c r="P4" s="41">
        <v>1</v>
      </c>
      <c r="Q4" s="40">
        <v>43</v>
      </c>
      <c r="R4" s="24">
        <v>43</v>
      </c>
      <c r="S4" s="37">
        <f>Q4/R4</f>
        <v>1</v>
      </c>
      <c r="T4" s="40">
        <v>43</v>
      </c>
      <c r="U4" s="24">
        <v>43</v>
      </c>
      <c r="V4" s="37">
        <f>T4/U4</f>
        <v>1</v>
      </c>
      <c r="W4" s="24">
        <v>43</v>
      </c>
      <c r="X4" s="39">
        <v>43</v>
      </c>
      <c r="Y4" s="37">
        <f>W4/X4</f>
        <v>1</v>
      </c>
      <c r="Z4" s="38"/>
    </row>
    <row r="5" spans="1:26" ht="34.5" customHeight="1">
      <c r="A5" s="27" t="s">
        <v>69</v>
      </c>
      <c r="B5" s="41" t="s">
        <v>144</v>
      </c>
      <c r="C5" s="41" t="s">
        <v>242</v>
      </c>
      <c r="D5" s="41" t="s">
        <v>146</v>
      </c>
      <c r="E5" s="41" t="s">
        <v>104</v>
      </c>
      <c r="F5" s="47" t="s">
        <v>101</v>
      </c>
      <c r="G5" s="46" t="s">
        <v>171</v>
      </c>
      <c r="H5" s="50" t="s">
        <v>456</v>
      </c>
      <c r="I5" s="50" t="s">
        <v>456</v>
      </c>
      <c r="J5" s="45" t="s">
        <v>147</v>
      </c>
      <c r="K5" s="49" t="s">
        <v>142</v>
      </c>
      <c r="L5" s="49" t="s">
        <v>148</v>
      </c>
      <c r="M5" s="10">
        <v>1</v>
      </c>
      <c r="N5" s="12" t="s">
        <v>186</v>
      </c>
      <c r="O5" s="13" t="s">
        <v>145</v>
      </c>
      <c r="P5" s="2">
        <v>1</v>
      </c>
      <c r="Q5" s="2">
        <v>27</v>
      </c>
      <c r="R5" s="2">
        <v>43</v>
      </c>
      <c r="S5" s="14">
        <f t="shared" ref="S5:S40" si="0">Q5/R5</f>
        <v>0.62790697674418605</v>
      </c>
      <c r="T5" s="23">
        <v>27</v>
      </c>
      <c r="U5" s="23">
        <v>27</v>
      </c>
      <c r="V5" s="14">
        <f t="shared" ref="V5:V40" si="1">T5/U5</f>
        <v>1</v>
      </c>
      <c r="W5" s="28">
        <v>27</v>
      </c>
      <c r="X5" s="28">
        <v>43</v>
      </c>
      <c r="Y5" s="14">
        <f t="shared" ref="Y5:Y40" si="2">W5/X5</f>
        <v>0.62790697674418605</v>
      </c>
      <c r="Z5" s="3"/>
    </row>
    <row r="6" spans="1:26" ht="34.5" customHeight="1">
      <c r="A6" s="27" t="s">
        <v>69</v>
      </c>
      <c r="B6" s="41" t="s">
        <v>149</v>
      </c>
      <c r="C6" s="41" t="s">
        <v>242</v>
      </c>
      <c r="D6" s="41" t="s">
        <v>151</v>
      </c>
      <c r="E6" s="41" t="s">
        <v>104</v>
      </c>
      <c r="F6" s="47" t="s">
        <v>105</v>
      </c>
      <c r="G6" s="46" t="s">
        <v>171</v>
      </c>
      <c r="H6" s="50" t="s">
        <v>456</v>
      </c>
      <c r="I6" s="50" t="s">
        <v>456</v>
      </c>
      <c r="J6" s="50" t="s">
        <v>153</v>
      </c>
      <c r="K6" s="49" t="s">
        <v>154</v>
      </c>
      <c r="L6" s="49" t="s">
        <v>143</v>
      </c>
      <c r="M6" s="10">
        <v>1</v>
      </c>
      <c r="N6" s="12" t="s">
        <v>186</v>
      </c>
      <c r="O6" s="13" t="s">
        <v>150</v>
      </c>
      <c r="P6" s="2">
        <v>1</v>
      </c>
      <c r="Q6" s="2">
        <v>27</v>
      </c>
      <c r="R6" s="2">
        <v>43</v>
      </c>
      <c r="S6" s="37">
        <f t="shared" si="0"/>
        <v>0.62790697674418605</v>
      </c>
      <c r="T6" s="23">
        <v>27</v>
      </c>
      <c r="U6" s="23">
        <v>27</v>
      </c>
      <c r="V6" s="14">
        <f t="shared" si="1"/>
        <v>1</v>
      </c>
      <c r="W6" s="28">
        <v>27</v>
      </c>
      <c r="X6" s="28">
        <v>43</v>
      </c>
      <c r="Y6" s="14">
        <f t="shared" si="2"/>
        <v>0.62790697674418605</v>
      </c>
      <c r="Z6" s="3"/>
    </row>
    <row r="7" spans="1:26" ht="34.5" customHeight="1">
      <c r="A7" s="27" t="s">
        <v>69</v>
      </c>
      <c r="B7" s="41" t="s">
        <v>155</v>
      </c>
      <c r="C7" s="41" t="s">
        <v>156</v>
      </c>
      <c r="D7" s="41"/>
      <c r="E7" s="41" t="s">
        <v>104</v>
      </c>
      <c r="F7" s="47" t="s">
        <v>101</v>
      </c>
      <c r="G7" s="46" t="s">
        <v>171</v>
      </c>
      <c r="H7" s="50" t="s">
        <v>456</v>
      </c>
      <c r="I7" s="50" t="s">
        <v>456</v>
      </c>
      <c r="J7" s="45" t="s">
        <v>158</v>
      </c>
      <c r="K7" s="49" t="s">
        <v>142</v>
      </c>
      <c r="L7" s="49" t="s">
        <v>148</v>
      </c>
      <c r="M7" s="10">
        <v>1</v>
      </c>
      <c r="N7" s="12" t="s">
        <v>186</v>
      </c>
      <c r="O7" s="13" t="s">
        <v>246</v>
      </c>
      <c r="P7" s="2">
        <v>1</v>
      </c>
      <c r="Q7" s="2">
        <v>27</v>
      </c>
      <c r="R7" s="2">
        <v>43</v>
      </c>
      <c r="S7" s="37">
        <f t="shared" si="0"/>
        <v>0.62790697674418605</v>
      </c>
      <c r="T7" s="23">
        <v>27</v>
      </c>
      <c r="U7" s="23">
        <v>27</v>
      </c>
      <c r="V7" s="14">
        <f t="shared" si="1"/>
        <v>1</v>
      </c>
      <c r="W7" s="28">
        <v>27</v>
      </c>
      <c r="X7" s="28">
        <v>43</v>
      </c>
      <c r="Y7" s="14">
        <f t="shared" si="2"/>
        <v>0.62790697674418605</v>
      </c>
      <c r="Z7" s="3"/>
    </row>
    <row r="8" spans="1:26" ht="34.5" customHeight="1">
      <c r="A8" s="27" t="s">
        <v>69</v>
      </c>
      <c r="B8" s="146" t="s">
        <v>159</v>
      </c>
      <c r="C8" s="41" t="s">
        <v>242</v>
      </c>
      <c r="D8" s="53" t="s">
        <v>160</v>
      </c>
      <c r="E8" s="41" t="s">
        <v>104</v>
      </c>
      <c r="F8" s="47" t="s">
        <v>105</v>
      </c>
      <c r="G8" s="46" t="s">
        <v>171</v>
      </c>
      <c r="H8" s="45">
        <v>44985</v>
      </c>
      <c r="I8" s="45">
        <v>44985</v>
      </c>
      <c r="J8" s="45" t="s">
        <v>161</v>
      </c>
      <c r="K8" s="49" t="s">
        <v>142</v>
      </c>
      <c r="L8" s="49" t="s">
        <v>162</v>
      </c>
      <c r="M8" s="10">
        <v>1</v>
      </c>
      <c r="N8" s="12" t="s">
        <v>186</v>
      </c>
      <c r="O8" s="13" t="s">
        <v>247</v>
      </c>
      <c r="P8" s="2">
        <v>1</v>
      </c>
      <c r="Q8" s="2">
        <v>21</v>
      </c>
      <c r="R8" s="2">
        <v>43</v>
      </c>
      <c r="S8" s="37">
        <f t="shared" si="0"/>
        <v>0.48837209302325579</v>
      </c>
      <c r="T8" s="23">
        <v>21</v>
      </c>
      <c r="U8" s="23">
        <v>21</v>
      </c>
      <c r="V8" s="14">
        <f t="shared" si="1"/>
        <v>1</v>
      </c>
      <c r="W8" s="28">
        <v>21</v>
      </c>
      <c r="X8" s="28">
        <v>43</v>
      </c>
      <c r="Y8" s="14">
        <f t="shared" si="2"/>
        <v>0.48837209302325579</v>
      </c>
      <c r="Z8" s="3"/>
    </row>
    <row r="9" spans="1:26" ht="39.75" customHeight="1">
      <c r="A9" s="27" t="s">
        <v>69</v>
      </c>
      <c r="B9" s="41" t="s">
        <v>163</v>
      </c>
      <c r="C9" s="41" t="s">
        <v>242</v>
      </c>
      <c r="D9" s="52" t="s">
        <v>164</v>
      </c>
      <c r="E9" s="41" t="s">
        <v>104</v>
      </c>
      <c r="F9" s="47" t="s">
        <v>105</v>
      </c>
      <c r="G9" s="46" t="s">
        <v>171</v>
      </c>
      <c r="H9" s="45">
        <v>44972</v>
      </c>
      <c r="I9" s="45">
        <v>44972</v>
      </c>
      <c r="J9" s="45" t="s">
        <v>165</v>
      </c>
      <c r="K9" s="49" t="s">
        <v>142</v>
      </c>
      <c r="L9" s="44" t="s">
        <v>166</v>
      </c>
      <c r="M9" s="11">
        <v>1</v>
      </c>
      <c r="N9" s="12" t="s">
        <v>186</v>
      </c>
      <c r="O9" s="13" t="s">
        <v>247</v>
      </c>
      <c r="P9" s="2">
        <v>1</v>
      </c>
      <c r="Q9" s="2">
        <v>3</v>
      </c>
      <c r="R9" s="2">
        <v>3</v>
      </c>
      <c r="S9" s="37">
        <f t="shared" si="0"/>
        <v>1</v>
      </c>
      <c r="T9" s="23">
        <v>3</v>
      </c>
      <c r="U9" s="23">
        <v>3</v>
      </c>
      <c r="V9" s="37">
        <f t="shared" si="1"/>
        <v>1</v>
      </c>
      <c r="W9" s="28">
        <v>3</v>
      </c>
      <c r="X9" s="28">
        <v>3</v>
      </c>
      <c r="Y9" s="14">
        <f t="shared" si="2"/>
        <v>1</v>
      </c>
      <c r="Z9" s="3"/>
    </row>
    <row r="10" spans="1:26" ht="56.25" customHeight="1">
      <c r="A10" s="27" t="s">
        <v>37</v>
      </c>
      <c r="B10" s="34" t="s">
        <v>172</v>
      </c>
      <c r="C10" s="41" t="s">
        <v>185</v>
      </c>
      <c r="D10" s="30" t="s">
        <v>167</v>
      </c>
      <c r="E10" s="41" t="s">
        <v>103</v>
      </c>
      <c r="F10" s="47" t="s">
        <v>101</v>
      </c>
      <c r="G10" s="46" t="s">
        <v>171</v>
      </c>
      <c r="H10" s="33">
        <v>44977</v>
      </c>
      <c r="I10" s="33">
        <v>44977</v>
      </c>
      <c r="J10" s="32" t="s">
        <v>184</v>
      </c>
      <c r="K10" s="44" t="s">
        <v>183</v>
      </c>
      <c r="L10" s="44" t="s">
        <v>168</v>
      </c>
      <c r="M10" s="32">
        <v>1</v>
      </c>
      <c r="N10" s="31" t="s">
        <v>175</v>
      </c>
      <c r="O10" s="29" t="s">
        <v>178</v>
      </c>
      <c r="P10" s="2">
        <v>1</v>
      </c>
      <c r="Q10" s="2">
        <v>7</v>
      </c>
      <c r="R10" s="2">
        <v>7</v>
      </c>
      <c r="S10" s="37">
        <f t="shared" si="0"/>
        <v>1</v>
      </c>
      <c r="T10" s="23">
        <v>7</v>
      </c>
      <c r="U10" s="23">
        <v>7</v>
      </c>
      <c r="V10" s="14">
        <f t="shared" si="1"/>
        <v>1</v>
      </c>
      <c r="W10" s="28">
        <v>7</v>
      </c>
      <c r="X10" s="28">
        <v>7</v>
      </c>
      <c r="Y10" s="14">
        <f t="shared" si="2"/>
        <v>1</v>
      </c>
      <c r="Z10" s="3"/>
    </row>
    <row r="11" spans="1:26" ht="54" customHeight="1">
      <c r="A11" s="27" t="s">
        <v>37</v>
      </c>
      <c r="B11" s="34" t="s">
        <v>169</v>
      </c>
      <c r="C11" s="41" t="s">
        <v>185</v>
      </c>
      <c r="D11" s="30" t="s">
        <v>170</v>
      </c>
      <c r="E11" s="41" t="s">
        <v>103</v>
      </c>
      <c r="F11" s="47" t="s">
        <v>101</v>
      </c>
      <c r="G11" s="46" t="s">
        <v>171</v>
      </c>
      <c r="H11" s="33">
        <v>44963</v>
      </c>
      <c r="I11" s="33">
        <v>44963</v>
      </c>
      <c r="J11" s="32" t="s">
        <v>184</v>
      </c>
      <c r="K11" s="44" t="s">
        <v>183</v>
      </c>
      <c r="L11" s="44" t="s">
        <v>168</v>
      </c>
      <c r="M11" s="11">
        <v>2</v>
      </c>
      <c r="N11" s="31" t="s">
        <v>176</v>
      </c>
      <c r="O11" s="29" t="s">
        <v>179</v>
      </c>
      <c r="P11" s="2">
        <v>1</v>
      </c>
      <c r="Q11" s="2">
        <v>12</v>
      </c>
      <c r="R11" s="2">
        <v>12</v>
      </c>
      <c r="S11" s="37">
        <f t="shared" si="0"/>
        <v>1</v>
      </c>
      <c r="T11" s="23">
        <v>12</v>
      </c>
      <c r="U11" s="23">
        <v>12</v>
      </c>
      <c r="V11" s="14">
        <f t="shared" si="1"/>
        <v>1</v>
      </c>
      <c r="W11" s="28">
        <v>12</v>
      </c>
      <c r="X11" s="28">
        <v>12</v>
      </c>
      <c r="Y11" s="14">
        <f t="shared" si="2"/>
        <v>1</v>
      </c>
      <c r="Z11" s="3"/>
    </row>
    <row r="12" spans="1:26" ht="51" customHeight="1">
      <c r="A12" s="27" t="s">
        <v>37</v>
      </c>
      <c r="B12" s="34" t="s">
        <v>169</v>
      </c>
      <c r="C12" s="41" t="s">
        <v>185</v>
      </c>
      <c r="D12" s="30" t="s">
        <v>170</v>
      </c>
      <c r="E12" s="41" t="s">
        <v>103</v>
      </c>
      <c r="F12" s="47" t="s">
        <v>101</v>
      </c>
      <c r="G12" s="46" t="s">
        <v>171</v>
      </c>
      <c r="H12" s="33">
        <v>44963</v>
      </c>
      <c r="I12" s="33">
        <v>44963</v>
      </c>
      <c r="J12" s="32" t="s">
        <v>184</v>
      </c>
      <c r="K12" s="44" t="s">
        <v>183</v>
      </c>
      <c r="L12" s="44" t="s">
        <v>168</v>
      </c>
      <c r="M12" s="11">
        <v>1</v>
      </c>
      <c r="N12" s="31" t="s">
        <v>177</v>
      </c>
      <c r="O12" s="29" t="s">
        <v>180</v>
      </c>
      <c r="P12" s="2">
        <v>1</v>
      </c>
      <c r="Q12" s="2">
        <v>12</v>
      </c>
      <c r="R12" s="2">
        <v>12</v>
      </c>
      <c r="S12" s="37">
        <f t="shared" si="0"/>
        <v>1</v>
      </c>
      <c r="T12" s="23">
        <v>12</v>
      </c>
      <c r="U12" s="23">
        <v>12</v>
      </c>
      <c r="V12" s="14">
        <f>T12/U12</f>
        <v>1</v>
      </c>
      <c r="W12" s="28">
        <v>12</v>
      </c>
      <c r="X12" s="28">
        <v>12</v>
      </c>
      <c r="Y12" s="14">
        <f t="shared" si="2"/>
        <v>1</v>
      </c>
      <c r="Z12" s="3"/>
    </row>
    <row r="13" spans="1:26" s="36" customFormat="1" ht="34.5" customHeight="1">
      <c r="A13" s="48" t="s">
        <v>37</v>
      </c>
      <c r="B13" s="34" t="s">
        <v>173</v>
      </c>
      <c r="C13" s="41" t="s">
        <v>185</v>
      </c>
      <c r="D13" s="30" t="s">
        <v>167</v>
      </c>
      <c r="E13" s="41" t="s">
        <v>103</v>
      </c>
      <c r="F13" s="47" t="s">
        <v>101</v>
      </c>
      <c r="G13" s="46" t="s">
        <v>171</v>
      </c>
      <c r="H13" s="33">
        <v>44965</v>
      </c>
      <c r="I13" s="33">
        <v>44965</v>
      </c>
      <c r="J13" s="32" t="s">
        <v>184</v>
      </c>
      <c r="K13" s="44" t="s">
        <v>183</v>
      </c>
      <c r="L13" s="44" t="s">
        <v>168</v>
      </c>
      <c r="M13" s="44">
        <v>1</v>
      </c>
      <c r="N13" s="31" t="s">
        <v>177</v>
      </c>
      <c r="O13" s="29" t="s">
        <v>181</v>
      </c>
      <c r="P13" s="41">
        <v>1</v>
      </c>
      <c r="Q13" s="41">
        <v>13</v>
      </c>
      <c r="R13" s="41">
        <v>13</v>
      </c>
      <c r="S13" s="37">
        <f t="shared" si="0"/>
        <v>1</v>
      </c>
      <c r="T13" s="40">
        <v>13</v>
      </c>
      <c r="U13" s="40">
        <v>13</v>
      </c>
      <c r="V13" s="37">
        <f t="shared" ref="V13:V39" si="3">T13/U13</f>
        <v>1</v>
      </c>
      <c r="W13" s="39">
        <v>13</v>
      </c>
      <c r="X13" s="39">
        <v>13</v>
      </c>
      <c r="Y13" s="37">
        <f t="shared" si="2"/>
        <v>1</v>
      </c>
      <c r="Z13" s="38"/>
    </row>
    <row r="14" spans="1:26" s="36" customFormat="1" ht="34.5" customHeight="1">
      <c r="A14" s="48" t="s">
        <v>37</v>
      </c>
      <c r="B14" s="34" t="s">
        <v>174</v>
      </c>
      <c r="C14" s="41" t="s">
        <v>185</v>
      </c>
      <c r="D14" s="30" t="s">
        <v>167</v>
      </c>
      <c r="E14" s="41" t="s">
        <v>103</v>
      </c>
      <c r="F14" s="47" t="s">
        <v>101</v>
      </c>
      <c r="G14" s="46" t="s">
        <v>171</v>
      </c>
      <c r="H14" s="45">
        <v>44970</v>
      </c>
      <c r="I14" s="45">
        <v>44970</v>
      </c>
      <c r="J14" s="32" t="s">
        <v>184</v>
      </c>
      <c r="K14" s="44" t="s">
        <v>183</v>
      </c>
      <c r="L14" s="44" t="s">
        <v>168</v>
      </c>
      <c r="M14" s="44">
        <v>1</v>
      </c>
      <c r="N14" s="31" t="s">
        <v>177</v>
      </c>
      <c r="O14" s="42" t="s">
        <v>182</v>
      </c>
      <c r="P14" s="41">
        <v>1</v>
      </c>
      <c r="Q14" s="41">
        <v>15</v>
      </c>
      <c r="R14" s="41">
        <v>15</v>
      </c>
      <c r="S14" s="37">
        <f t="shared" si="0"/>
        <v>1</v>
      </c>
      <c r="T14" s="40">
        <v>15</v>
      </c>
      <c r="U14" s="40">
        <v>15</v>
      </c>
      <c r="V14" s="37">
        <f t="shared" si="3"/>
        <v>1</v>
      </c>
      <c r="W14" s="39">
        <v>15</v>
      </c>
      <c r="X14" s="39">
        <v>15</v>
      </c>
      <c r="Y14" s="37">
        <f t="shared" si="2"/>
        <v>1</v>
      </c>
      <c r="Z14" s="38"/>
    </row>
    <row r="15" spans="1:26" s="36" customFormat="1" ht="34.5" customHeight="1">
      <c r="A15" s="48" t="s">
        <v>13</v>
      </c>
      <c r="B15" s="41" t="s">
        <v>187</v>
      </c>
      <c r="C15" s="41" t="s">
        <v>188</v>
      </c>
      <c r="D15" s="41" t="s">
        <v>189</v>
      </c>
      <c r="E15" s="41" t="s">
        <v>103</v>
      </c>
      <c r="F15" s="47" t="s">
        <v>101</v>
      </c>
      <c r="G15" s="46" t="s">
        <v>171</v>
      </c>
      <c r="H15" s="45" t="s">
        <v>190</v>
      </c>
      <c r="I15" s="45" t="s">
        <v>190</v>
      </c>
      <c r="J15" s="45" t="s">
        <v>184</v>
      </c>
      <c r="K15" s="44" t="s">
        <v>183</v>
      </c>
      <c r="L15" s="44" t="s">
        <v>168</v>
      </c>
      <c r="M15" s="44">
        <v>1</v>
      </c>
      <c r="N15" s="43" t="s">
        <v>191</v>
      </c>
      <c r="O15" s="44" t="s">
        <v>192</v>
      </c>
      <c r="P15" s="41">
        <v>1</v>
      </c>
      <c r="Q15" s="41">
        <v>59</v>
      </c>
      <c r="R15" s="41">
        <v>59</v>
      </c>
      <c r="S15" s="37">
        <f t="shared" si="0"/>
        <v>1</v>
      </c>
      <c r="T15" s="40">
        <v>59</v>
      </c>
      <c r="U15" s="40">
        <v>59</v>
      </c>
      <c r="V15" s="37">
        <f t="shared" si="3"/>
        <v>1</v>
      </c>
      <c r="W15" s="39">
        <v>59</v>
      </c>
      <c r="X15" s="39">
        <v>59</v>
      </c>
      <c r="Y15" s="37">
        <f t="shared" si="2"/>
        <v>1</v>
      </c>
      <c r="Z15" s="35" t="s">
        <v>193</v>
      </c>
    </row>
    <row r="16" spans="1:26" s="36" customFormat="1" ht="34.5" customHeight="1">
      <c r="A16" s="48" t="s">
        <v>72</v>
      </c>
      <c r="B16" s="54" t="s">
        <v>205</v>
      </c>
      <c r="C16" s="41" t="s">
        <v>204</v>
      </c>
      <c r="D16" s="54" t="s">
        <v>194</v>
      </c>
      <c r="E16" s="41" t="s">
        <v>104</v>
      </c>
      <c r="F16" s="47" t="s">
        <v>105</v>
      </c>
      <c r="G16" s="46" t="s">
        <v>171</v>
      </c>
      <c r="H16" s="54" t="s">
        <v>227</v>
      </c>
      <c r="I16" s="54" t="s">
        <v>227</v>
      </c>
      <c r="J16" s="45" t="s">
        <v>235</v>
      </c>
      <c r="K16" s="44" t="s">
        <v>142</v>
      </c>
      <c r="L16" s="54">
        <v>16</v>
      </c>
      <c r="M16" s="44">
        <v>1</v>
      </c>
      <c r="N16" s="54" t="s">
        <v>216</v>
      </c>
      <c r="O16" s="54" t="s">
        <v>236</v>
      </c>
      <c r="P16" s="41">
        <v>1</v>
      </c>
      <c r="Q16" s="54">
        <v>57</v>
      </c>
      <c r="R16" s="54">
        <v>57</v>
      </c>
      <c r="S16" s="37">
        <f t="shared" si="0"/>
        <v>1</v>
      </c>
      <c r="T16" s="54">
        <v>57</v>
      </c>
      <c r="U16" s="54">
        <v>57</v>
      </c>
      <c r="V16" s="37">
        <f t="shared" si="3"/>
        <v>1</v>
      </c>
      <c r="W16" s="54">
        <v>57</v>
      </c>
      <c r="X16" s="54">
        <v>57</v>
      </c>
      <c r="Y16" s="37">
        <f t="shared" si="2"/>
        <v>1</v>
      </c>
      <c r="Z16" s="38"/>
    </row>
    <row r="17" spans="1:28" s="36" customFormat="1" ht="34.5" customHeight="1">
      <c r="A17" s="48" t="s">
        <v>72</v>
      </c>
      <c r="B17" s="54" t="s">
        <v>206</v>
      </c>
      <c r="C17" s="41" t="s">
        <v>204</v>
      </c>
      <c r="D17" s="54" t="s">
        <v>195</v>
      </c>
      <c r="E17" s="41" t="s">
        <v>103</v>
      </c>
      <c r="F17" s="47" t="s">
        <v>101</v>
      </c>
      <c r="G17" s="46" t="s">
        <v>171</v>
      </c>
      <c r="H17" s="56">
        <v>44977</v>
      </c>
      <c r="I17" s="56">
        <v>44977</v>
      </c>
      <c r="J17" s="45" t="s">
        <v>184</v>
      </c>
      <c r="K17" s="44" t="s">
        <v>183</v>
      </c>
      <c r="L17" s="54">
        <v>1</v>
      </c>
      <c r="M17" s="44">
        <v>1</v>
      </c>
      <c r="N17" s="54" t="s">
        <v>217</v>
      </c>
      <c r="O17" s="54" t="s">
        <v>237</v>
      </c>
      <c r="P17" s="41">
        <v>1</v>
      </c>
      <c r="Q17" s="54">
        <v>25</v>
      </c>
      <c r="R17" s="54">
        <v>25</v>
      </c>
      <c r="S17" s="37">
        <f t="shared" si="0"/>
        <v>1</v>
      </c>
      <c r="T17" s="54">
        <v>25</v>
      </c>
      <c r="U17" s="54">
        <v>25</v>
      </c>
      <c r="V17" s="37">
        <f t="shared" si="3"/>
        <v>1</v>
      </c>
      <c r="W17" s="54">
        <v>25</v>
      </c>
      <c r="X17" s="54">
        <v>25</v>
      </c>
      <c r="Y17" s="37">
        <f t="shared" si="2"/>
        <v>1</v>
      </c>
      <c r="Z17" s="38"/>
    </row>
    <row r="18" spans="1:28" s="36" customFormat="1" ht="34.5" customHeight="1">
      <c r="A18" s="48" t="s">
        <v>72</v>
      </c>
      <c r="B18" s="54" t="s">
        <v>207</v>
      </c>
      <c r="C18" s="41" t="s">
        <v>204</v>
      </c>
      <c r="D18" s="54" t="s">
        <v>194</v>
      </c>
      <c r="E18" s="41" t="s">
        <v>103</v>
      </c>
      <c r="F18" s="47" t="s">
        <v>101</v>
      </c>
      <c r="G18" s="46" t="s">
        <v>171</v>
      </c>
      <c r="H18" s="54" t="s">
        <v>228</v>
      </c>
      <c r="I18" s="54" t="s">
        <v>228</v>
      </c>
      <c r="J18" s="45" t="s">
        <v>184</v>
      </c>
      <c r="K18" s="44" t="s">
        <v>183</v>
      </c>
      <c r="L18" s="54">
        <v>6</v>
      </c>
      <c r="M18" s="44">
        <v>1</v>
      </c>
      <c r="N18" s="54" t="s">
        <v>218</v>
      </c>
      <c r="O18" s="54" t="s">
        <v>238</v>
      </c>
      <c r="P18" s="41">
        <v>1</v>
      </c>
      <c r="Q18" s="54">
        <v>10</v>
      </c>
      <c r="R18" s="54">
        <v>10</v>
      </c>
      <c r="S18" s="37">
        <f t="shared" si="0"/>
        <v>1</v>
      </c>
      <c r="T18" s="54">
        <v>10</v>
      </c>
      <c r="U18" s="54">
        <v>10</v>
      </c>
      <c r="V18" s="37">
        <f t="shared" si="3"/>
        <v>1</v>
      </c>
      <c r="W18" s="54">
        <v>10</v>
      </c>
      <c r="X18" s="54">
        <v>10</v>
      </c>
      <c r="Y18" s="37">
        <f t="shared" si="2"/>
        <v>1</v>
      </c>
      <c r="Z18" s="38"/>
    </row>
    <row r="19" spans="1:28" s="36" customFormat="1" ht="34.5" customHeight="1">
      <c r="A19" s="48" t="s">
        <v>72</v>
      </c>
      <c r="B19" s="54" t="s">
        <v>208</v>
      </c>
      <c r="C19" s="41" t="s">
        <v>204</v>
      </c>
      <c r="D19" s="54" t="s">
        <v>196</v>
      </c>
      <c r="E19" s="41" t="s">
        <v>104</v>
      </c>
      <c r="F19" s="47" t="s">
        <v>105</v>
      </c>
      <c r="G19" s="46" t="s">
        <v>171</v>
      </c>
      <c r="H19" s="54" t="s">
        <v>229</v>
      </c>
      <c r="I19" s="54" t="s">
        <v>229</v>
      </c>
      <c r="J19" s="45" t="s">
        <v>235</v>
      </c>
      <c r="K19" s="44" t="s">
        <v>142</v>
      </c>
      <c r="L19" s="54">
        <v>10</v>
      </c>
      <c r="M19" s="44">
        <v>1</v>
      </c>
      <c r="N19" s="54" t="s">
        <v>219</v>
      </c>
      <c r="O19" s="54" t="s">
        <v>239</v>
      </c>
      <c r="P19" s="41">
        <v>1</v>
      </c>
      <c r="Q19" s="54">
        <v>55</v>
      </c>
      <c r="R19" s="54">
        <v>55</v>
      </c>
      <c r="S19" s="37">
        <f t="shared" si="0"/>
        <v>1</v>
      </c>
      <c r="T19" s="54">
        <v>55</v>
      </c>
      <c r="U19" s="54">
        <v>55</v>
      </c>
      <c r="V19" s="37">
        <f t="shared" si="3"/>
        <v>1</v>
      </c>
      <c r="W19" s="54">
        <v>55</v>
      </c>
      <c r="X19" s="54">
        <v>55</v>
      </c>
      <c r="Y19" s="37">
        <f t="shared" si="2"/>
        <v>1</v>
      </c>
      <c r="Z19" s="38"/>
    </row>
    <row r="20" spans="1:28" s="36" customFormat="1" ht="34.5" customHeight="1">
      <c r="A20" s="48" t="s">
        <v>72</v>
      </c>
      <c r="B20" s="54" t="s">
        <v>209</v>
      </c>
      <c r="C20" s="41" t="s">
        <v>204</v>
      </c>
      <c r="D20" s="55" t="s">
        <v>197</v>
      </c>
      <c r="E20" s="41" t="s">
        <v>103</v>
      </c>
      <c r="F20" s="47" t="s">
        <v>101</v>
      </c>
      <c r="G20" s="46" t="s">
        <v>171</v>
      </c>
      <c r="H20" s="54" t="s">
        <v>230</v>
      </c>
      <c r="I20" s="54" t="s">
        <v>230</v>
      </c>
      <c r="J20" s="45" t="s">
        <v>184</v>
      </c>
      <c r="K20" s="44" t="s">
        <v>183</v>
      </c>
      <c r="L20" s="54">
        <v>4</v>
      </c>
      <c r="M20" s="44">
        <v>1</v>
      </c>
      <c r="N20" s="54" t="s">
        <v>220</v>
      </c>
      <c r="O20" s="54" t="s">
        <v>239</v>
      </c>
      <c r="P20" s="41">
        <v>1</v>
      </c>
      <c r="Q20" s="54">
        <v>124</v>
      </c>
      <c r="R20" s="54">
        <v>124</v>
      </c>
      <c r="S20" s="37">
        <f t="shared" si="0"/>
        <v>1</v>
      </c>
      <c r="T20" s="54">
        <v>124</v>
      </c>
      <c r="U20" s="54">
        <v>124</v>
      </c>
      <c r="V20" s="37">
        <f t="shared" si="3"/>
        <v>1</v>
      </c>
      <c r="W20" s="54">
        <v>124</v>
      </c>
      <c r="X20" s="54">
        <v>124</v>
      </c>
      <c r="Y20" s="37">
        <f t="shared" si="2"/>
        <v>1</v>
      </c>
      <c r="Z20" s="38"/>
    </row>
    <row r="21" spans="1:28" s="36" customFormat="1" ht="34.5" customHeight="1">
      <c r="A21" s="48" t="s">
        <v>72</v>
      </c>
      <c r="B21" s="54" t="s">
        <v>210</v>
      </c>
      <c r="C21" s="41" t="s">
        <v>204</v>
      </c>
      <c r="D21" s="54" t="s">
        <v>198</v>
      </c>
      <c r="E21" s="41" t="s">
        <v>103</v>
      </c>
      <c r="F21" s="47" t="s">
        <v>101</v>
      </c>
      <c r="G21" s="46" t="s">
        <v>171</v>
      </c>
      <c r="H21" s="54" t="s">
        <v>231</v>
      </c>
      <c r="I21" s="54" t="s">
        <v>231</v>
      </c>
      <c r="J21" s="45" t="s">
        <v>184</v>
      </c>
      <c r="K21" s="44" t="s">
        <v>183</v>
      </c>
      <c r="L21" s="54">
        <v>6</v>
      </c>
      <c r="M21" s="44">
        <v>1</v>
      </c>
      <c r="N21" s="54" t="s">
        <v>221</v>
      </c>
      <c r="O21" s="55" t="s">
        <v>239</v>
      </c>
      <c r="P21" s="41">
        <v>1</v>
      </c>
      <c r="Q21" s="54">
        <v>113</v>
      </c>
      <c r="R21" s="54">
        <v>113</v>
      </c>
      <c r="S21" s="37">
        <f t="shared" si="0"/>
        <v>1</v>
      </c>
      <c r="T21" s="54">
        <v>113</v>
      </c>
      <c r="U21" s="54">
        <v>113</v>
      </c>
      <c r="V21" s="37">
        <f t="shared" si="3"/>
        <v>1</v>
      </c>
      <c r="W21" s="54">
        <v>113</v>
      </c>
      <c r="X21" s="54">
        <v>113</v>
      </c>
      <c r="Y21" s="37">
        <f t="shared" si="2"/>
        <v>1</v>
      </c>
      <c r="Z21" s="38"/>
    </row>
    <row r="22" spans="1:28" s="36" customFormat="1" ht="34.5" customHeight="1">
      <c r="A22" s="48" t="s">
        <v>72</v>
      </c>
      <c r="B22" s="54" t="s">
        <v>211</v>
      </c>
      <c r="C22" s="41" t="s">
        <v>204</v>
      </c>
      <c r="D22" s="54" t="s">
        <v>199</v>
      </c>
      <c r="E22" s="41" t="s">
        <v>103</v>
      </c>
      <c r="F22" s="47" t="s">
        <v>101</v>
      </c>
      <c r="G22" s="46" t="s">
        <v>171</v>
      </c>
      <c r="H22" s="54" t="s">
        <v>232</v>
      </c>
      <c r="I22" s="54" t="s">
        <v>232</v>
      </c>
      <c r="J22" s="45" t="s">
        <v>184</v>
      </c>
      <c r="K22" s="44" t="s">
        <v>183</v>
      </c>
      <c r="L22" s="54">
        <v>1</v>
      </c>
      <c r="M22" s="44">
        <v>1</v>
      </c>
      <c r="N22" s="54" t="s">
        <v>222</v>
      </c>
      <c r="O22" s="55" t="s">
        <v>239</v>
      </c>
      <c r="P22" s="41">
        <v>1</v>
      </c>
      <c r="Q22" s="54">
        <v>2</v>
      </c>
      <c r="R22" s="54">
        <v>2</v>
      </c>
      <c r="S22" s="37">
        <f t="shared" si="0"/>
        <v>1</v>
      </c>
      <c r="T22" s="54">
        <v>2</v>
      </c>
      <c r="U22" s="54">
        <v>2</v>
      </c>
      <c r="V22" s="37">
        <f t="shared" si="3"/>
        <v>1</v>
      </c>
      <c r="W22" s="54">
        <v>2</v>
      </c>
      <c r="X22" s="54">
        <v>2</v>
      </c>
      <c r="Y22" s="37">
        <f t="shared" si="2"/>
        <v>1</v>
      </c>
      <c r="Z22" s="38"/>
    </row>
    <row r="23" spans="1:28" s="36" customFormat="1" ht="34.5" customHeight="1">
      <c r="A23" s="48" t="s">
        <v>72</v>
      </c>
      <c r="B23" s="54" t="s">
        <v>212</v>
      </c>
      <c r="C23" s="41" t="s">
        <v>204</v>
      </c>
      <c r="D23" s="54" t="s">
        <v>200</v>
      </c>
      <c r="E23" s="41" t="s">
        <v>103</v>
      </c>
      <c r="F23" s="47" t="s">
        <v>101</v>
      </c>
      <c r="G23" s="46" t="s">
        <v>171</v>
      </c>
      <c r="H23" s="56">
        <v>44972</v>
      </c>
      <c r="I23" s="56">
        <v>44972</v>
      </c>
      <c r="J23" s="45" t="s">
        <v>184</v>
      </c>
      <c r="K23" s="44" t="s">
        <v>183</v>
      </c>
      <c r="L23" s="54">
        <v>1</v>
      </c>
      <c r="M23" s="44">
        <v>1</v>
      </c>
      <c r="N23" s="54" t="s">
        <v>223</v>
      </c>
      <c r="O23" s="55" t="s">
        <v>239</v>
      </c>
      <c r="P23" s="41">
        <v>1</v>
      </c>
      <c r="Q23" s="54">
        <v>15</v>
      </c>
      <c r="R23" s="54">
        <v>15</v>
      </c>
      <c r="S23" s="37">
        <f t="shared" si="0"/>
        <v>1</v>
      </c>
      <c r="T23" s="54">
        <v>15</v>
      </c>
      <c r="U23" s="54">
        <v>15</v>
      </c>
      <c r="V23" s="37">
        <f t="shared" si="3"/>
        <v>1</v>
      </c>
      <c r="W23" s="54">
        <v>15</v>
      </c>
      <c r="X23" s="54">
        <v>15</v>
      </c>
      <c r="Y23" s="37">
        <f t="shared" si="2"/>
        <v>1</v>
      </c>
      <c r="Z23" s="38"/>
    </row>
    <row r="24" spans="1:28" s="36" customFormat="1" ht="34.5" customHeight="1">
      <c r="A24" s="48" t="s">
        <v>72</v>
      </c>
      <c r="B24" s="54" t="s">
        <v>213</v>
      </c>
      <c r="C24" s="41" t="s">
        <v>204</v>
      </c>
      <c r="D24" s="54" t="s">
        <v>201</v>
      </c>
      <c r="E24" s="41" t="s">
        <v>103</v>
      </c>
      <c r="F24" s="47" t="s">
        <v>101</v>
      </c>
      <c r="G24" s="46" t="s">
        <v>171</v>
      </c>
      <c r="H24" s="56">
        <v>44972</v>
      </c>
      <c r="I24" s="56">
        <v>44972</v>
      </c>
      <c r="J24" s="45" t="s">
        <v>184</v>
      </c>
      <c r="K24" s="44" t="s">
        <v>183</v>
      </c>
      <c r="L24" s="54">
        <v>8</v>
      </c>
      <c r="M24" s="44">
        <v>1</v>
      </c>
      <c r="N24" s="54" t="s">
        <v>224</v>
      </c>
      <c r="O24" s="55" t="s">
        <v>239</v>
      </c>
      <c r="P24" s="41">
        <v>1</v>
      </c>
      <c r="Q24" s="54">
        <v>80</v>
      </c>
      <c r="R24" s="54">
        <v>80</v>
      </c>
      <c r="S24" s="37">
        <f t="shared" si="0"/>
        <v>1</v>
      </c>
      <c r="T24" s="54">
        <v>80</v>
      </c>
      <c r="U24" s="54">
        <v>80</v>
      </c>
      <c r="V24" s="37">
        <f t="shared" si="3"/>
        <v>1</v>
      </c>
      <c r="W24" s="54">
        <v>80</v>
      </c>
      <c r="X24" s="54">
        <v>80</v>
      </c>
      <c r="Y24" s="37">
        <f t="shared" si="2"/>
        <v>1</v>
      </c>
      <c r="Z24" s="38"/>
    </row>
    <row r="25" spans="1:28" s="36" customFormat="1" ht="34.5" customHeight="1">
      <c r="A25" s="48" t="s">
        <v>72</v>
      </c>
      <c r="B25" s="54" t="s">
        <v>214</v>
      </c>
      <c r="C25" s="41" t="s">
        <v>204</v>
      </c>
      <c r="D25" s="54" t="s">
        <v>202</v>
      </c>
      <c r="E25" s="41" t="s">
        <v>103</v>
      </c>
      <c r="F25" s="47" t="s">
        <v>101</v>
      </c>
      <c r="G25" s="46" t="s">
        <v>171</v>
      </c>
      <c r="H25" s="54" t="s">
        <v>233</v>
      </c>
      <c r="I25" s="54" t="s">
        <v>233</v>
      </c>
      <c r="J25" s="45" t="s">
        <v>184</v>
      </c>
      <c r="K25" s="44" t="s">
        <v>183</v>
      </c>
      <c r="L25" s="54">
        <v>3</v>
      </c>
      <c r="M25" s="44">
        <v>1</v>
      </c>
      <c r="N25" s="54" t="s">
        <v>225</v>
      </c>
      <c r="O25" s="55" t="s">
        <v>239</v>
      </c>
      <c r="P25" s="41">
        <v>1</v>
      </c>
      <c r="Q25" s="54">
        <v>4</v>
      </c>
      <c r="R25" s="54">
        <v>4</v>
      </c>
      <c r="S25" s="37">
        <f t="shared" si="0"/>
        <v>1</v>
      </c>
      <c r="T25" s="54">
        <v>4</v>
      </c>
      <c r="U25" s="54">
        <v>4</v>
      </c>
      <c r="V25" s="37">
        <f t="shared" si="3"/>
        <v>1</v>
      </c>
      <c r="W25" s="54">
        <v>4</v>
      </c>
      <c r="X25" s="54">
        <v>4</v>
      </c>
      <c r="Y25" s="37">
        <f t="shared" si="2"/>
        <v>1</v>
      </c>
      <c r="Z25" s="38"/>
    </row>
    <row r="26" spans="1:28" s="36" customFormat="1" ht="34.5" customHeight="1">
      <c r="A26" s="48" t="s">
        <v>72</v>
      </c>
      <c r="B26" s="54" t="s">
        <v>215</v>
      </c>
      <c r="C26" s="41" t="s">
        <v>204</v>
      </c>
      <c r="D26" s="54" t="s">
        <v>203</v>
      </c>
      <c r="E26" s="41" t="s">
        <v>104</v>
      </c>
      <c r="F26" s="47" t="s">
        <v>101</v>
      </c>
      <c r="G26" s="46" t="s">
        <v>171</v>
      </c>
      <c r="H26" s="54" t="s">
        <v>234</v>
      </c>
      <c r="I26" s="54" t="s">
        <v>234</v>
      </c>
      <c r="J26" s="45"/>
      <c r="K26" s="44" t="s">
        <v>142</v>
      </c>
      <c r="L26" s="54">
        <v>3</v>
      </c>
      <c r="M26" s="44">
        <v>1</v>
      </c>
      <c r="N26" s="54" t="s">
        <v>226</v>
      </c>
      <c r="O26" s="54" t="s">
        <v>240</v>
      </c>
      <c r="P26" s="41">
        <v>1</v>
      </c>
      <c r="Q26" s="54">
        <v>38</v>
      </c>
      <c r="R26" s="54">
        <v>38</v>
      </c>
      <c r="S26" s="37">
        <f t="shared" si="0"/>
        <v>1</v>
      </c>
      <c r="T26" s="54">
        <v>38</v>
      </c>
      <c r="U26" s="54">
        <v>38</v>
      </c>
      <c r="V26" s="37">
        <f t="shared" si="3"/>
        <v>1</v>
      </c>
      <c r="W26" s="54">
        <v>38</v>
      </c>
      <c r="X26" s="54">
        <v>38</v>
      </c>
      <c r="Y26" s="37">
        <f t="shared" si="2"/>
        <v>1</v>
      </c>
      <c r="Z26" s="38"/>
    </row>
    <row r="27" spans="1:28" s="70" customFormat="1" ht="34.5" customHeight="1">
      <c r="A27" s="57"/>
      <c r="B27" s="58"/>
      <c r="C27" s="59"/>
      <c r="D27" s="59"/>
      <c r="E27" s="59"/>
      <c r="F27" s="60"/>
      <c r="G27" s="61"/>
      <c r="H27" s="62"/>
      <c r="I27" s="62"/>
      <c r="J27" s="62"/>
      <c r="K27" s="63"/>
      <c r="L27" s="63"/>
      <c r="M27" s="63"/>
      <c r="N27" s="64"/>
      <c r="O27" s="65"/>
      <c r="P27" s="59"/>
      <c r="Q27" s="59"/>
      <c r="R27" s="59"/>
      <c r="S27" s="66">
        <f>AVERAGE(S3:S26)</f>
        <v>0.91666666666666663</v>
      </c>
      <c r="T27" s="67"/>
      <c r="U27" s="67"/>
      <c r="V27" s="66">
        <f>AVERAGE(V3:V26)</f>
        <v>1</v>
      </c>
      <c r="W27" s="68"/>
      <c r="X27" s="68"/>
      <c r="Y27" s="81">
        <f>AVERAGE(Y3:Y26)</f>
        <v>0.91666666666666663</v>
      </c>
      <c r="Z27" s="149" t="s">
        <v>248</v>
      </c>
      <c r="AA27" s="150"/>
      <c r="AB27" s="66">
        <f>(S27+V27+Y27)/3</f>
        <v>0.94444444444444431</v>
      </c>
    </row>
    <row r="28" spans="1:28" s="70" customFormat="1" ht="34.5" customHeight="1">
      <c r="A28" s="57"/>
      <c r="B28" s="58"/>
      <c r="C28" s="59"/>
      <c r="D28" s="59"/>
      <c r="E28" s="59"/>
      <c r="F28" s="60"/>
      <c r="G28" s="61"/>
      <c r="H28" s="62"/>
      <c r="I28" s="62"/>
      <c r="J28" s="62"/>
      <c r="K28" s="63"/>
      <c r="L28" s="63"/>
      <c r="M28" s="63"/>
      <c r="N28" s="64"/>
      <c r="O28" s="65"/>
      <c r="P28" s="59"/>
      <c r="Q28" s="59"/>
      <c r="R28" s="59"/>
      <c r="S28" s="66"/>
      <c r="T28" s="67"/>
      <c r="U28" s="67"/>
      <c r="V28" s="66"/>
      <c r="W28" s="68"/>
      <c r="X28" s="68"/>
      <c r="Y28" s="66"/>
    </row>
    <row r="29" spans="1:28" s="70" customFormat="1" ht="34.5" customHeight="1">
      <c r="A29" s="57"/>
      <c r="B29" s="58"/>
      <c r="C29" s="59"/>
      <c r="D29" s="59"/>
      <c r="E29" s="59"/>
      <c r="F29" s="60"/>
      <c r="G29" s="61"/>
      <c r="H29" s="62"/>
      <c r="I29" s="62"/>
      <c r="J29" s="62"/>
      <c r="K29" s="63"/>
      <c r="L29" s="63"/>
      <c r="M29" s="63"/>
      <c r="N29" s="64"/>
      <c r="O29" s="65"/>
      <c r="P29" s="59"/>
      <c r="Q29" s="59"/>
      <c r="R29" s="59"/>
      <c r="S29" s="66"/>
      <c r="W29" s="68"/>
      <c r="X29" s="68"/>
      <c r="Y29" s="66"/>
      <c r="Z29" s="69"/>
    </row>
    <row r="30" spans="1:28" s="70" customFormat="1" ht="34.5" customHeight="1">
      <c r="A30" s="57"/>
      <c r="B30" s="58"/>
      <c r="C30" s="59"/>
      <c r="D30" s="59"/>
      <c r="E30" s="59"/>
      <c r="F30" s="60"/>
      <c r="G30" s="61"/>
      <c r="H30" s="62"/>
      <c r="I30" s="62"/>
      <c r="J30" s="62"/>
      <c r="K30" s="63"/>
      <c r="L30" s="63"/>
      <c r="M30" s="63"/>
      <c r="N30" s="64"/>
      <c r="O30" s="65"/>
      <c r="P30" s="59"/>
      <c r="Q30" s="59"/>
      <c r="R30" s="59"/>
      <c r="S30" s="66"/>
      <c r="T30" s="67"/>
      <c r="U30" s="67"/>
      <c r="V30" s="66"/>
      <c r="W30" s="68"/>
      <c r="X30" s="68"/>
      <c r="Y30" s="66"/>
      <c r="Z30" s="69"/>
    </row>
    <row r="31" spans="1:28" s="70" customFormat="1" ht="34.5" customHeight="1">
      <c r="A31" s="57"/>
      <c r="B31" s="58"/>
      <c r="C31" s="59"/>
      <c r="D31" s="59"/>
      <c r="E31" s="59"/>
      <c r="F31" s="60"/>
      <c r="G31" s="61"/>
      <c r="H31" s="62"/>
      <c r="I31" s="62"/>
      <c r="J31" s="62"/>
      <c r="K31" s="63"/>
      <c r="L31" s="63"/>
      <c r="M31" s="63"/>
      <c r="N31" s="64"/>
      <c r="O31" s="65"/>
      <c r="P31" s="59"/>
      <c r="Q31" s="59"/>
      <c r="R31" s="59"/>
      <c r="S31" s="66"/>
      <c r="T31" s="67"/>
      <c r="U31" s="67"/>
      <c r="V31" s="66"/>
      <c r="W31" s="68"/>
      <c r="X31" s="68"/>
      <c r="Y31" s="66"/>
      <c r="Z31" s="69"/>
    </row>
    <row r="32" spans="1:28" s="70" customFormat="1" ht="34.5" customHeight="1">
      <c r="A32" s="57"/>
      <c r="B32" s="58"/>
      <c r="C32" s="59"/>
      <c r="D32" s="59"/>
      <c r="E32" s="59"/>
      <c r="F32" s="60"/>
      <c r="G32" s="61"/>
      <c r="H32" s="62"/>
      <c r="I32" s="62"/>
      <c r="J32" s="62"/>
      <c r="K32" s="63"/>
      <c r="L32" s="63"/>
      <c r="M32" s="63"/>
      <c r="N32" s="64"/>
      <c r="O32" s="65"/>
      <c r="P32" s="59"/>
      <c r="Q32" s="59"/>
      <c r="R32" s="59"/>
      <c r="S32" s="66"/>
      <c r="T32" s="67"/>
      <c r="U32" s="67"/>
      <c r="V32" s="66"/>
      <c r="W32" s="68"/>
      <c r="X32" s="68"/>
      <c r="Y32" s="66"/>
      <c r="Z32" s="69"/>
    </row>
    <row r="33" spans="1:26" s="70" customFormat="1" ht="34.5" customHeight="1">
      <c r="A33" s="57"/>
      <c r="B33" s="58"/>
      <c r="C33" s="59"/>
      <c r="D33" s="59"/>
      <c r="E33" s="59"/>
      <c r="F33" s="60"/>
      <c r="G33" s="61"/>
      <c r="H33" s="62"/>
      <c r="I33" s="62"/>
      <c r="J33" s="62"/>
      <c r="K33" s="63"/>
      <c r="L33" s="63"/>
      <c r="M33" s="63"/>
      <c r="N33" s="64"/>
      <c r="O33" s="65"/>
      <c r="P33" s="59"/>
      <c r="Q33" s="59"/>
      <c r="R33" s="59"/>
      <c r="S33" s="66"/>
      <c r="T33" s="67"/>
      <c r="U33" s="67"/>
      <c r="V33" s="66"/>
      <c r="W33" s="68"/>
      <c r="X33" s="68"/>
      <c r="Y33" s="66"/>
      <c r="Z33" s="69"/>
    </row>
    <row r="34" spans="1:26" s="70" customFormat="1" ht="34.5" customHeight="1">
      <c r="A34" s="57"/>
      <c r="B34" s="58"/>
      <c r="C34" s="59"/>
      <c r="D34" s="59"/>
      <c r="E34" s="59"/>
      <c r="F34" s="60"/>
      <c r="G34" s="61"/>
      <c r="H34" s="62"/>
      <c r="I34" s="62"/>
      <c r="J34" s="62"/>
      <c r="K34" s="63"/>
      <c r="L34" s="63"/>
      <c r="M34" s="63"/>
      <c r="N34" s="64"/>
      <c r="O34" s="65"/>
      <c r="P34" s="59"/>
      <c r="Q34" s="59"/>
      <c r="R34" s="59"/>
      <c r="S34" s="66"/>
      <c r="T34" s="67"/>
      <c r="U34" s="67"/>
      <c r="V34" s="66"/>
      <c r="W34" s="68"/>
      <c r="X34" s="68"/>
      <c r="Y34" s="66"/>
      <c r="Z34" s="69"/>
    </row>
    <row r="35" spans="1:26" s="70" customFormat="1" ht="34.5" customHeight="1">
      <c r="A35" s="57"/>
      <c r="B35" s="58"/>
      <c r="C35" s="59"/>
      <c r="D35" s="59"/>
      <c r="E35" s="59"/>
      <c r="F35" s="60"/>
      <c r="G35" s="61"/>
      <c r="H35" s="62"/>
      <c r="I35" s="62"/>
      <c r="J35" s="62"/>
      <c r="K35" s="63"/>
      <c r="L35" s="63"/>
      <c r="M35" s="63"/>
      <c r="N35" s="64"/>
      <c r="O35" s="65"/>
      <c r="P35" s="59"/>
      <c r="Q35" s="59"/>
      <c r="R35" s="59"/>
      <c r="S35" s="66"/>
      <c r="T35" s="67"/>
      <c r="U35" s="67"/>
      <c r="V35" s="66"/>
      <c r="W35" s="68"/>
      <c r="X35" s="68"/>
      <c r="Y35" s="66"/>
      <c r="Z35" s="69"/>
    </row>
    <row r="36" spans="1:26" s="70" customFormat="1" ht="34.5" customHeight="1">
      <c r="A36" s="57"/>
      <c r="B36" s="58"/>
      <c r="C36" s="59"/>
      <c r="D36" s="59"/>
      <c r="E36" s="59"/>
      <c r="F36" s="60"/>
      <c r="G36" s="61"/>
      <c r="H36" s="62"/>
      <c r="I36" s="62"/>
      <c r="J36" s="62"/>
      <c r="K36" s="63"/>
      <c r="L36" s="63"/>
      <c r="M36" s="63"/>
      <c r="N36" s="64"/>
      <c r="O36" s="65"/>
      <c r="P36" s="59"/>
      <c r="Q36" s="59"/>
      <c r="R36" s="59"/>
      <c r="S36" s="66" t="e">
        <f t="shared" si="0"/>
        <v>#DIV/0!</v>
      </c>
      <c r="T36" s="67"/>
      <c r="U36" s="67"/>
      <c r="V36" s="66" t="e">
        <f t="shared" si="3"/>
        <v>#DIV/0!</v>
      </c>
      <c r="W36" s="68"/>
      <c r="X36" s="68"/>
      <c r="Y36" s="66"/>
      <c r="Z36" s="69"/>
    </row>
    <row r="37" spans="1:26" s="70" customFormat="1" ht="34.5" customHeight="1">
      <c r="A37" s="57"/>
      <c r="B37" s="58"/>
      <c r="C37" s="59"/>
      <c r="D37" s="59"/>
      <c r="E37" s="59"/>
      <c r="F37" s="60"/>
      <c r="G37" s="61"/>
      <c r="H37" s="62"/>
      <c r="I37" s="62"/>
      <c r="J37" s="62"/>
      <c r="K37" s="63"/>
      <c r="L37" s="63"/>
      <c r="M37" s="63"/>
      <c r="N37" s="64"/>
      <c r="O37" s="65"/>
      <c r="P37" s="59"/>
      <c r="Q37" s="59"/>
      <c r="R37" s="59"/>
      <c r="S37" s="66" t="e">
        <f t="shared" si="0"/>
        <v>#DIV/0!</v>
      </c>
      <c r="T37" s="67"/>
      <c r="U37" s="67"/>
      <c r="V37" s="66" t="e">
        <f t="shared" si="3"/>
        <v>#DIV/0!</v>
      </c>
      <c r="W37" s="68"/>
      <c r="X37" s="68"/>
      <c r="Y37" s="66"/>
      <c r="Z37" s="69"/>
    </row>
    <row r="38" spans="1:26" s="70" customFormat="1" ht="34.5" customHeight="1">
      <c r="A38" s="57"/>
      <c r="B38" s="59"/>
      <c r="C38" s="59"/>
      <c r="D38" s="59"/>
      <c r="E38" s="59"/>
      <c r="F38" s="60"/>
      <c r="G38" s="61"/>
      <c r="H38" s="62"/>
      <c r="I38" s="62"/>
      <c r="J38" s="62"/>
      <c r="K38" s="63"/>
      <c r="L38" s="63"/>
      <c r="M38" s="63"/>
      <c r="N38" s="64"/>
      <c r="O38" s="65"/>
      <c r="P38" s="59"/>
      <c r="Q38" s="59"/>
      <c r="R38" s="59"/>
      <c r="S38" s="66" t="e">
        <f t="shared" si="0"/>
        <v>#DIV/0!</v>
      </c>
      <c r="T38" s="67"/>
      <c r="U38" s="67"/>
      <c r="V38" s="66" t="e">
        <f t="shared" si="3"/>
        <v>#DIV/0!</v>
      </c>
      <c r="W38" s="68"/>
      <c r="X38" s="68"/>
      <c r="Y38" s="66" t="e">
        <f t="shared" si="2"/>
        <v>#DIV/0!</v>
      </c>
      <c r="Z38" s="69"/>
    </row>
    <row r="39" spans="1:26" s="70" customFormat="1" ht="34.5" customHeight="1">
      <c r="A39" s="57"/>
      <c r="B39" s="59"/>
      <c r="C39" s="59"/>
      <c r="D39" s="59"/>
      <c r="E39" s="59"/>
      <c r="F39" s="60"/>
      <c r="G39" s="61"/>
      <c r="H39" s="51"/>
      <c r="I39" s="51"/>
      <c r="J39" s="62"/>
      <c r="K39" s="71"/>
      <c r="L39" s="63"/>
      <c r="M39" s="63"/>
      <c r="N39" s="64"/>
      <c r="O39" s="65"/>
      <c r="P39" s="59"/>
      <c r="Q39" s="59"/>
      <c r="R39" s="59"/>
      <c r="S39" s="66" t="e">
        <f t="shared" si="0"/>
        <v>#DIV/0!</v>
      </c>
      <c r="T39" s="67"/>
      <c r="U39" s="67"/>
      <c r="V39" s="66" t="e">
        <f t="shared" si="3"/>
        <v>#DIV/0!</v>
      </c>
      <c r="W39" s="68"/>
      <c r="X39" s="68"/>
      <c r="Y39" s="66" t="e">
        <f t="shared" si="2"/>
        <v>#DIV/0!</v>
      </c>
      <c r="Z39" s="69"/>
    </row>
    <row r="40" spans="1:26" s="70" customFormat="1" ht="34.5" customHeight="1">
      <c r="A40" s="57"/>
      <c r="B40" s="59"/>
      <c r="C40" s="59"/>
      <c r="D40" s="59"/>
      <c r="E40" s="59"/>
      <c r="F40" s="60"/>
      <c r="G40" s="61"/>
      <c r="H40" s="62"/>
      <c r="I40" s="62"/>
      <c r="J40" s="62"/>
      <c r="K40" s="63"/>
      <c r="L40" s="63"/>
      <c r="M40" s="63"/>
      <c r="N40" s="64"/>
      <c r="O40" s="65"/>
      <c r="P40" s="59"/>
      <c r="Q40" s="59"/>
      <c r="R40" s="59"/>
      <c r="S40" s="66" t="e">
        <f t="shared" si="0"/>
        <v>#DIV/0!</v>
      </c>
      <c r="T40" s="67"/>
      <c r="U40" s="67"/>
      <c r="V40" s="66" t="e">
        <f t="shared" si="1"/>
        <v>#DIV/0!</v>
      </c>
      <c r="W40" s="68"/>
      <c r="X40" s="68"/>
      <c r="Y40" s="66" t="e">
        <f t="shared" si="2"/>
        <v>#DIV/0!</v>
      </c>
      <c r="Z40" s="69"/>
    </row>
    <row r="41" spans="1:26" s="70" customFormat="1" ht="20.25">
      <c r="B41" s="158"/>
      <c r="C41" s="158"/>
      <c r="D41" s="158"/>
      <c r="E41" s="158"/>
      <c r="F41" s="158"/>
      <c r="G41" s="158"/>
      <c r="H41" s="158"/>
      <c r="I41" s="158"/>
      <c r="J41" s="158"/>
      <c r="K41" s="158"/>
      <c r="L41" s="158"/>
      <c r="M41" s="158"/>
      <c r="N41" s="159"/>
      <c r="O41" s="72"/>
      <c r="P41" s="160"/>
      <c r="Q41" s="161"/>
      <c r="R41" s="161"/>
      <c r="S41" s="161"/>
      <c r="T41" s="161"/>
      <c r="U41" s="161"/>
      <c r="V41" s="162"/>
      <c r="W41" s="73"/>
      <c r="X41" s="73"/>
      <c r="Y41" s="73"/>
      <c r="Z41" s="74"/>
    </row>
    <row r="42" spans="1:26" s="70" customFormat="1">
      <c r="B42" s="75"/>
      <c r="C42" s="75"/>
      <c r="D42" s="75"/>
      <c r="E42" s="75"/>
      <c r="F42" s="75"/>
      <c r="G42" s="75"/>
      <c r="H42" s="75"/>
      <c r="I42" s="75"/>
      <c r="J42" s="75"/>
      <c r="K42" s="75"/>
      <c r="L42" s="75"/>
      <c r="M42" s="75"/>
      <c r="N42" s="76"/>
      <c r="O42" s="77"/>
      <c r="P42" s="76"/>
      <c r="R42" s="75"/>
      <c r="S42" s="78"/>
      <c r="T42" s="79"/>
      <c r="U42" s="79"/>
      <c r="V42" s="79"/>
      <c r="W42" s="79"/>
      <c r="X42" s="79"/>
      <c r="Y42" s="79"/>
      <c r="Z42" s="80"/>
    </row>
  </sheetData>
  <mergeCells count="8">
    <mergeCell ref="Z27:AA27"/>
    <mergeCell ref="W1:Y1"/>
    <mergeCell ref="G1:L1"/>
    <mergeCell ref="Q1:S1"/>
    <mergeCell ref="B41:N41"/>
    <mergeCell ref="P41:V41"/>
    <mergeCell ref="T1:V1"/>
    <mergeCell ref="A1:F1"/>
  </mergeCells>
  <phoneticPr fontId="59" type="noConversion"/>
  <conditionalFormatting sqref="S3:S40">
    <cfRule type="cellIs" dxfId="17" priority="5" operator="lessThan">
      <formula>49.9%</formula>
    </cfRule>
    <cfRule type="cellIs" dxfId="16" priority="6" operator="greaterThanOrEqual">
      <formula>0.5</formula>
    </cfRule>
  </conditionalFormatting>
  <conditionalFormatting sqref="V3:V28 V30:V40 AB27">
    <cfRule type="cellIs" dxfId="15" priority="3" operator="lessThan">
      <formula>79.9</formula>
    </cfRule>
    <cfRule type="cellIs" dxfId="14" priority="4" operator="greaterThanOrEqual">
      <formula>0.8</formula>
    </cfRule>
  </conditionalFormatting>
  <conditionalFormatting sqref="Y3:Y40">
    <cfRule type="cellIs" dxfId="13" priority="1" operator="lessThan">
      <formula>79.9</formula>
    </cfRule>
    <cfRule type="cellIs" dxfId="12" priority="2" operator="greaterThanOrEqual">
      <formula>0.8</formula>
    </cfRule>
  </conditionalFormatting>
  <pageMargins left="1.1417322834645669" right="0.23622047244094491" top="0.70866141732283472" bottom="0.27559055118110237" header="0.31496062992125984" footer="0.31496062992125984"/>
  <pageSetup paperSize="5" scale="27" orientation="landscape" r:id="rId1"/>
  <headerFooter>
    <oddHeader>&amp;L&amp;G&amp;C&amp;"-,Negrita"&amp;12FORMATO
SEGUIMIENTO AL PROGRAMA DE DESARROLLO DE EDUCACION CONTINUA, FORMACIÓN Y CAPACITACIÓN &amp;RCÓDIGO:GHU-FYD-FO-180 
VIGENTE DESDE:07/09/2017   
VERSIÓN: 01       
  PÁGINA  &amp;P  DE  &amp;N</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Title="TIPO DE EVALUACIÓN" error="No esta en el listado, solicitar permisos para agregar!" promptTitle="TIPO DE CAPACITACIÓN" prompt="1. Presencial en puestos de trabajo_x000a_2. Presencial en Auditorio_x000a_3. Virtual_x000a__x000a_">
          <x14:formula1>
            <xm:f>LISTADO!$D$2:$D$6</xm:f>
          </x14:formula1>
          <xm:sqref>E3:E40</xm:sqref>
        </x14:dataValidation>
        <x14:dataValidation type="list" allowBlank="1" showInputMessage="1" showErrorMessage="1" errorTitle="Lista de evaluación" error="Esta por fuera de la lista,solicitar permiso para  Agregar!" promptTitle="TIPO DE EVALUACIÓN" prompt="Examen escrito_x000a_1. Evaluación práctica_x000a_2. Taller practico_x000a_3. Dinamica Grupal_x000a_4. Certificado de aprobación expedido por el ente que brindó la capacitación_x000a_5.Entre otros">
          <x14:formula1>
            <xm:f>LISTADO!$C$2:$C$8</xm:f>
          </x14:formula1>
          <xm:sqref>F3:F40</xm:sqref>
        </x14:dataValidation>
        <x14:dataValidation type="list" allowBlank="1" showInputMessage="1" showErrorMessage="1" errorTitle="% capacitación" error="No se encuentra en el listado, solicitar permisos para agregar!" promptTitle="% CAPACITACIÓN DE ACUERDO PROG" prompt="1. 100%_x000a_2. 0%">
          <x14:formula1>
            <xm:f>LISTADO!$F$2:$F$4</xm:f>
          </x14:formula1>
          <xm:sqref>P3:P40</xm:sqref>
        </x14:dataValidation>
        <x14:dataValidation type="list" allowBlank="1" showInputMessage="1" showErrorMessage="1">
          <x14:formula1>
            <xm:f>LISTADO!$B$2:$B$85</xm:f>
          </x14:formula1>
          <xm:sqref>A3:A41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view="pageBreakPreview" topLeftCell="A7" zoomScaleNormal="100" zoomScaleSheetLayoutView="100" zoomScalePageLayoutView="85" workbookViewId="0">
      <selection activeCell="B8" sqref="B8"/>
    </sheetView>
  </sheetViews>
  <sheetFormatPr baseColWidth="10" defaultColWidth="24.42578125" defaultRowHeight="12.75"/>
  <cols>
    <col min="1" max="1" width="34.85546875" style="36" customWidth="1"/>
    <col min="2" max="2" width="67.140625" style="4" customWidth="1"/>
    <col min="3" max="3" width="20.5703125" style="4" customWidth="1"/>
    <col min="4" max="4" width="28.42578125" style="4" customWidth="1"/>
    <col min="5" max="6" width="19.85546875" style="4" customWidth="1"/>
    <col min="7" max="12" width="17.140625" style="4" customWidth="1"/>
    <col min="13" max="13" width="20.140625" style="4" customWidth="1"/>
    <col min="14" max="14" width="24.28515625" style="5" customWidth="1"/>
    <col min="15" max="15" width="21.42578125" style="6" customWidth="1"/>
    <col min="16" max="16" width="23.42578125" style="5" customWidth="1"/>
    <col min="17" max="17" width="22.5703125" style="36" customWidth="1"/>
    <col min="18" max="18" width="21.85546875" style="4" customWidth="1"/>
    <col min="19" max="19" width="14.28515625" style="7" customWidth="1"/>
    <col min="20" max="20" width="18.140625" style="8" customWidth="1"/>
    <col min="21" max="21" width="17.7109375" style="8" customWidth="1"/>
    <col min="22" max="22" width="15.28515625" style="8" customWidth="1"/>
    <col min="23" max="23" width="18.28515625" style="8" customWidth="1"/>
    <col min="24" max="24" width="19.85546875" style="8" customWidth="1"/>
    <col min="25" max="25" width="15" style="8" customWidth="1"/>
    <col min="26" max="26" width="41.140625" style="9" customWidth="1"/>
    <col min="27" max="27" width="1.5703125" style="36" customWidth="1"/>
    <col min="28" max="43" width="24.42578125" style="36"/>
    <col min="44" max="44" width="42.85546875" style="36" customWidth="1"/>
    <col min="45" max="16384" width="24.42578125" style="36"/>
  </cols>
  <sheetData>
    <row r="1" spans="1:26" ht="30.75" customHeight="1">
      <c r="A1" s="151" t="s">
        <v>110</v>
      </c>
      <c r="B1" s="151"/>
      <c r="C1" s="151"/>
      <c r="D1" s="151"/>
      <c r="E1" s="151"/>
      <c r="F1" s="151"/>
      <c r="G1" s="152" t="s">
        <v>108</v>
      </c>
      <c r="H1" s="153"/>
      <c r="I1" s="153"/>
      <c r="J1" s="153"/>
      <c r="K1" s="153"/>
      <c r="L1" s="154"/>
      <c r="M1" s="21" t="s">
        <v>112</v>
      </c>
      <c r="N1" s="15" t="s">
        <v>115</v>
      </c>
      <c r="O1" s="82" t="s">
        <v>117</v>
      </c>
      <c r="P1" s="82" t="s">
        <v>120</v>
      </c>
      <c r="Q1" s="155" t="s">
        <v>133</v>
      </c>
      <c r="R1" s="156"/>
      <c r="S1" s="157"/>
      <c r="T1" s="155" t="s">
        <v>129</v>
      </c>
      <c r="U1" s="156"/>
      <c r="V1" s="157"/>
      <c r="W1" s="151" t="s">
        <v>134</v>
      </c>
      <c r="X1" s="151"/>
      <c r="Y1" s="151"/>
    </row>
    <row r="2" spans="1:26" ht="76.5" customHeight="1">
      <c r="A2" s="82" t="s">
        <v>132</v>
      </c>
      <c r="B2" s="82" t="s">
        <v>93</v>
      </c>
      <c r="C2" s="82" t="s">
        <v>113</v>
      </c>
      <c r="D2" s="82" t="s">
        <v>109</v>
      </c>
      <c r="E2" s="82" t="s">
        <v>94</v>
      </c>
      <c r="F2" s="82" t="s">
        <v>95</v>
      </c>
      <c r="G2" s="19" t="s">
        <v>4</v>
      </c>
      <c r="H2" s="19" t="s">
        <v>106</v>
      </c>
      <c r="I2" s="19" t="s">
        <v>107</v>
      </c>
      <c r="J2" s="19" t="s">
        <v>118</v>
      </c>
      <c r="K2" s="20" t="s">
        <v>1</v>
      </c>
      <c r="L2" s="20" t="s">
        <v>0</v>
      </c>
      <c r="M2" s="20" t="s">
        <v>111</v>
      </c>
      <c r="N2" s="82" t="s">
        <v>114</v>
      </c>
      <c r="O2" s="22" t="s">
        <v>116</v>
      </c>
      <c r="P2" s="82" t="s">
        <v>119</v>
      </c>
      <c r="Q2" s="82" t="s">
        <v>124</v>
      </c>
      <c r="R2" s="82" t="s">
        <v>135</v>
      </c>
      <c r="S2" s="82" t="s">
        <v>125</v>
      </c>
      <c r="T2" s="82" t="s">
        <v>126</v>
      </c>
      <c r="U2" s="82" t="s">
        <v>127</v>
      </c>
      <c r="V2" s="82" t="s">
        <v>128</v>
      </c>
      <c r="W2" s="82" t="s">
        <v>126</v>
      </c>
      <c r="X2" s="82" t="s">
        <v>131</v>
      </c>
      <c r="Y2" s="82" t="s">
        <v>136</v>
      </c>
      <c r="Z2" s="82" t="s">
        <v>3</v>
      </c>
    </row>
    <row r="3" spans="1:26" ht="41.25" customHeight="1">
      <c r="A3" s="48" t="s">
        <v>69</v>
      </c>
      <c r="B3" s="41" t="s">
        <v>137</v>
      </c>
      <c r="C3" s="41" t="s">
        <v>242</v>
      </c>
      <c r="D3" s="41" t="s">
        <v>139</v>
      </c>
      <c r="E3" s="41" t="s">
        <v>104</v>
      </c>
      <c r="F3" s="47" t="s">
        <v>101</v>
      </c>
      <c r="G3" s="46" t="s">
        <v>348</v>
      </c>
      <c r="H3" s="50" t="s">
        <v>369</v>
      </c>
      <c r="I3" s="50" t="s">
        <v>369</v>
      </c>
      <c r="J3" s="45" t="s">
        <v>141</v>
      </c>
      <c r="K3" s="49" t="s">
        <v>142</v>
      </c>
      <c r="L3" s="49" t="s">
        <v>143</v>
      </c>
      <c r="M3" s="49">
        <v>100</v>
      </c>
      <c r="N3" s="43" t="s">
        <v>186</v>
      </c>
      <c r="O3" s="44" t="s">
        <v>138</v>
      </c>
      <c r="P3" s="41">
        <v>1</v>
      </c>
      <c r="Q3" s="40">
        <v>20</v>
      </c>
      <c r="R3" s="24">
        <v>40</v>
      </c>
      <c r="S3" s="37">
        <f t="shared" ref="S3:S20" si="0">Q3/R3</f>
        <v>0.5</v>
      </c>
      <c r="T3" s="40">
        <v>27</v>
      </c>
      <c r="U3" s="24">
        <v>27</v>
      </c>
      <c r="V3" s="37">
        <f t="shared" ref="V3:V20" si="1">T3/U3</f>
        <v>1</v>
      </c>
      <c r="W3" s="24">
        <v>27</v>
      </c>
      <c r="X3" s="39">
        <v>43</v>
      </c>
      <c r="Y3" s="37">
        <f t="shared" ref="Y3:Y20" si="2">W3/X3</f>
        <v>0.62790697674418605</v>
      </c>
      <c r="Z3" s="38"/>
    </row>
    <row r="4" spans="1:26" ht="41.25" customHeight="1">
      <c r="A4" s="48" t="s">
        <v>68</v>
      </c>
      <c r="B4" s="41" t="s">
        <v>241</v>
      </c>
      <c r="C4" s="41" t="s">
        <v>242</v>
      </c>
      <c r="D4" s="41"/>
      <c r="E4" s="41" t="s">
        <v>103</v>
      </c>
      <c r="F4" s="47" t="s">
        <v>101</v>
      </c>
      <c r="G4" s="46" t="s">
        <v>348</v>
      </c>
      <c r="H4" s="50" t="s">
        <v>245</v>
      </c>
      <c r="I4" s="50" t="s">
        <v>245</v>
      </c>
      <c r="J4" s="45" t="s">
        <v>184</v>
      </c>
      <c r="K4" s="49" t="s">
        <v>243</v>
      </c>
      <c r="L4" s="49" t="s">
        <v>244</v>
      </c>
      <c r="M4" s="49">
        <v>30</v>
      </c>
      <c r="N4" s="43" t="s">
        <v>186</v>
      </c>
      <c r="O4" s="42" t="s">
        <v>242</v>
      </c>
      <c r="P4" s="41">
        <v>1</v>
      </c>
      <c r="Q4" s="40">
        <v>40</v>
      </c>
      <c r="R4" s="24">
        <v>40</v>
      </c>
      <c r="S4" s="37">
        <f t="shared" si="0"/>
        <v>1</v>
      </c>
      <c r="T4" s="40">
        <v>43</v>
      </c>
      <c r="U4" s="24">
        <v>43</v>
      </c>
      <c r="V4" s="37">
        <f t="shared" si="1"/>
        <v>1</v>
      </c>
      <c r="W4" s="24">
        <v>43</v>
      </c>
      <c r="X4" s="39">
        <v>43</v>
      </c>
      <c r="Y4" s="37">
        <f t="shared" si="2"/>
        <v>1</v>
      </c>
      <c r="Z4" s="38"/>
    </row>
    <row r="5" spans="1:26" ht="34.5" customHeight="1">
      <c r="A5" s="48" t="s">
        <v>69</v>
      </c>
      <c r="B5" s="41" t="s">
        <v>144</v>
      </c>
      <c r="C5" s="41" t="s">
        <v>242</v>
      </c>
      <c r="D5" s="41" t="s">
        <v>146</v>
      </c>
      <c r="E5" s="41" t="s">
        <v>104</v>
      </c>
      <c r="F5" s="47" t="s">
        <v>101</v>
      </c>
      <c r="G5" s="46" t="s">
        <v>348</v>
      </c>
      <c r="H5" s="50" t="s">
        <v>369</v>
      </c>
      <c r="I5" s="50" t="s">
        <v>369</v>
      </c>
      <c r="J5" s="45" t="s">
        <v>147</v>
      </c>
      <c r="K5" s="49" t="s">
        <v>142</v>
      </c>
      <c r="L5" s="49" t="s">
        <v>148</v>
      </c>
      <c r="M5" s="49">
        <v>1</v>
      </c>
      <c r="N5" s="43" t="s">
        <v>186</v>
      </c>
      <c r="O5" s="42" t="s">
        <v>145</v>
      </c>
      <c r="P5" s="41">
        <v>1</v>
      </c>
      <c r="Q5" s="41">
        <v>20</v>
      </c>
      <c r="R5" s="41">
        <v>40</v>
      </c>
      <c r="S5" s="37">
        <f t="shared" si="0"/>
        <v>0.5</v>
      </c>
      <c r="T5" s="40">
        <v>27</v>
      </c>
      <c r="U5" s="40">
        <v>27</v>
      </c>
      <c r="V5" s="37">
        <f t="shared" si="1"/>
        <v>1</v>
      </c>
      <c r="W5" s="39">
        <v>27</v>
      </c>
      <c r="X5" s="39">
        <v>43</v>
      </c>
      <c r="Y5" s="37">
        <f t="shared" si="2"/>
        <v>0.62790697674418605</v>
      </c>
      <c r="Z5" s="38"/>
    </row>
    <row r="6" spans="1:26" ht="34.5" customHeight="1">
      <c r="A6" s="48" t="s">
        <v>69</v>
      </c>
      <c r="B6" s="41" t="s">
        <v>149</v>
      </c>
      <c r="C6" s="41" t="s">
        <v>242</v>
      </c>
      <c r="D6" s="41" t="s">
        <v>151</v>
      </c>
      <c r="E6" s="41" t="s">
        <v>104</v>
      </c>
      <c r="F6" s="47" t="s">
        <v>105</v>
      </c>
      <c r="G6" s="46" t="s">
        <v>348</v>
      </c>
      <c r="H6" s="50" t="s">
        <v>369</v>
      </c>
      <c r="I6" s="50" t="s">
        <v>369</v>
      </c>
      <c r="J6" s="50" t="s">
        <v>153</v>
      </c>
      <c r="K6" s="49" t="s">
        <v>154</v>
      </c>
      <c r="L6" s="49" t="s">
        <v>143</v>
      </c>
      <c r="M6" s="49">
        <v>1</v>
      </c>
      <c r="N6" s="43" t="s">
        <v>186</v>
      </c>
      <c r="O6" s="42" t="s">
        <v>150</v>
      </c>
      <c r="P6" s="41">
        <v>1</v>
      </c>
      <c r="Q6" s="41">
        <v>20</v>
      </c>
      <c r="R6" s="41">
        <v>40</v>
      </c>
      <c r="S6" s="37">
        <f t="shared" si="0"/>
        <v>0.5</v>
      </c>
      <c r="T6" s="40">
        <v>27</v>
      </c>
      <c r="U6" s="40">
        <v>27</v>
      </c>
      <c r="V6" s="37">
        <f t="shared" si="1"/>
        <v>1</v>
      </c>
      <c r="W6" s="39">
        <v>27</v>
      </c>
      <c r="X6" s="39">
        <v>43</v>
      </c>
      <c r="Y6" s="37">
        <f t="shared" si="2"/>
        <v>0.62790697674418605</v>
      </c>
      <c r="Z6" s="38"/>
    </row>
    <row r="7" spans="1:26" ht="34.5" customHeight="1">
      <c r="A7" s="48" t="s">
        <v>69</v>
      </c>
      <c r="B7" s="41" t="s">
        <v>155</v>
      </c>
      <c r="C7" s="41" t="s">
        <v>156</v>
      </c>
      <c r="D7" s="41"/>
      <c r="E7" s="41" t="s">
        <v>104</v>
      </c>
      <c r="F7" s="47" t="s">
        <v>101</v>
      </c>
      <c r="G7" s="46" t="s">
        <v>348</v>
      </c>
      <c r="H7" s="50" t="s">
        <v>369</v>
      </c>
      <c r="I7" s="50" t="s">
        <v>369</v>
      </c>
      <c r="J7" s="45" t="s">
        <v>158</v>
      </c>
      <c r="K7" s="49" t="s">
        <v>142</v>
      </c>
      <c r="L7" s="49" t="s">
        <v>148</v>
      </c>
      <c r="M7" s="49">
        <v>1</v>
      </c>
      <c r="N7" s="43" t="s">
        <v>186</v>
      </c>
      <c r="O7" s="42" t="s">
        <v>246</v>
      </c>
      <c r="P7" s="41">
        <v>1</v>
      </c>
      <c r="Q7" s="41">
        <v>25</v>
      </c>
      <c r="R7" s="41">
        <v>40</v>
      </c>
      <c r="S7" s="37">
        <f t="shared" si="0"/>
        <v>0.625</v>
      </c>
      <c r="T7" s="40">
        <v>27</v>
      </c>
      <c r="U7" s="40">
        <v>27</v>
      </c>
      <c r="V7" s="37">
        <f t="shared" si="1"/>
        <v>1</v>
      </c>
      <c r="W7" s="39">
        <v>27</v>
      </c>
      <c r="X7" s="39">
        <v>43</v>
      </c>
      <c r="Y7" s="37">
        <f t="shared" si="2"/>
        <v>0.62790697674418605</v>
      </c>
      <c r="Z7" s="38"/>
    </row>
    <row r="8" spans="1:26" ht="34.5" customHeight="1">
      <c r="A8" s="48" t="s">
        <v>69</v>
      </c>
      <c r="B8" s="146" t="s">
        <v>159</v>
      </c>
      <c r="C8" s="41" t="s">
        <v>242</v>
      </c>
      <c r="D8" s="53" t="s">
        <v>160</v>
      </c>
      <c r="E8" s="41" t="s">
        <v>104</v>
      </c>
      <c r="F8" s="47" t="s">
        <v>105</v>
      </c>
      <c r="G8" s="46" t="s">
        <v>348</v>
      </c>
      <c r="H8" s="45">
        <v>45013</v>
      </c>
      <c r="I8" s="45">
        <v>45013</v>
      </c>
      <c r="J8" s="45" t="s">
        <v>368</v>
      </c>
      <c r="K8" s="49" t="s">
        <v>142</v>
      </c>
      <c r="L8" s="49" t="s">
        <v>367</v>
      </c>
      <c r="M8" s="49">
        <v>1</v>
      </c>
      <c r="N8" s="43" t="s">
        <v>186</v>
      </c>
      <c r="O8" s="42" t="s">
        <v>247</v>
      </c>
      <c r="P8" s="41">
        <v>1</v>
      </c>
      <c r="Q8" s="41">
        <v>21</v>
      </c>
      <c r="R8" s="41">
        <v>43</v>
      </c>
      <c r="S8" s="37">
        <f t="shared" si="0"/>
        <v>0.48837209302325579</v>
      </c>
      <c r="T8" s="40">
        <v>21</v>
      </c>
      <c r="U8" s="40">
        <v>21</v>
      </c>
      <c r="V8" s="37">
        <f t="shared" si="1"/>
        <v>1</v>
      </c>
      <c r="W8" s="39">
        <v>21</v>
      </c>
      <c r="X8" s="39">
        <v>43</v>
      </c>
      <c r="Y8" s="37">
        <f t="shared" si="2"/>
        <v>0.48837209302325579</v>
      </c>
      <c r="Z8" s="38"/>
    </row>
    <row r="9" spans="1:26" ht="56.25" customHeight="1">
      <c r="A9" s="48" t="s">
        <v>37</v>
      </c>
      <c r="B9" s="34" t="s">
        <v>366</v>
      </c>
      <c r="C9" s="41" t="s">
        <v>185</v>
      </c>
      <c r="D9" s="30" t="s">
        <v>167</v>
      </c>
      <c r="E9" s="41" t="s">
        <v>103</v>
      </c>
      <c r="F9" s="47" t="s">
        <v>101</v>
      </c>
      <c r="G9" s="46" t="s">
        <v>348</v>
      </c>
      <c r="H9" s="33">
        <v>45001</v>
      </c>
      <c r="I9" s="33">
        <v>45001</v>
      </c>
      <c r="J9" s="32" t="s">
        <v>184</v>
      </c>
      <c r="K9" s="44" t="s">
        <v>183</v>
      </c>
      <c r="L9" s="44" t="s">
        <v>168</v>
      </c>
      <c r="M9" s="32">
        <v>1</v>
      </c>
      <c r="N9" s="31" t="s">
        <v>175</v>
      </c>
      <c r="O9" s="29" t="s">
        <v>178</v>
      </c>
      <c r="P9" s="41">
        <v>1</v>
      </c>
      <c r="Q9" s="41">
        <v>16</v>
      </c>
      <c r="R9" s="41">
        <v>16</v>
      </c>
      <c r="S9" s="37">
        <f t="shared" si="0"/>
        <v>1</v>
      </c>
      <c r="T9" s="40">
        <v>16</v>
      </c>
      <c r="U9" s="40">
        <v>16</v>
      </c>
      <c r="V9" s="37">
        <f t="shared" si="1"/>
        <v>1</v>
      </c>
      <c r="W9" s="39">
        <v>16</v>
      </c>
      <c r="X9" s="39">
        <v>16</v>
      </c>
      <c r="Y9" s="37">
        <f t="shared" si="2"/>
        <v>1</v>
      </c>
      <c r="Z9" s="38"/>
    </row>
    <row r="10" spans="1:26" ht="83.25" customHeight="1">
      <c r="A10" s="48" t="s">
        <v>13</v>
      </c>
      <c r="B10" s="41" t="s">
        <v>187</v>
      </c>
      <c r="C10" s="41" t="s">
        <v>188</v>
      </c>
      <c r="D10" s="125" t="s">
        <v>365</v>
      </c>
      <c r="E10" s="41" t="s">
        <v>103</v>
      </c>
      <c r="F10" s="47" t="s">
        <v>101</v>
      </c>
      <c r="G10" s="46" t="s">
        <v>348</v>
      </c>
      <c r="H10" s="45" t="s">
        <v>348</v>
      </c>
      <c r="I10" s="45" t="s">
        <v>348</v>
      </c>
      <c r="J10" s="45" t="s">
        <v>184</v>
      </c>
      <c r="K10" s="44" t="s">
        <v>183</v>
      </c>
      <c r="L10" s="44" t="s">
        <v>168</v>
      </c>
      <c r="M10" s="44">
        <v>1</v>
      </c>
      <c r="N10" s="43" t="s">
        <v>191</v>
      </c>
      <c r="O10" s="44" t="s">
        <v>192</v>
      </c>
      <c r="P10" s="41">
        <v>1</v>
      </c>
      <c r="Q10" s="41">
        <v>30</v>
      </c>
      <c r="R10" s="41">
        <v>30</v>
      </c>
      <c r="S10" s="37">
        <f t="shared" si="0"/>
        <v>1</v>
      </c>
      <c r="T10" s="40">
        <v>30</v>
      </c>
      <c r="U10" s="40">
        <v>30</v>
      </c>
      <c r="V10" s="37">
        <f t="shared" si="1"/>
        <v>1</v>
      </c>
      <c r="W10" s="39">
        <v>30</v>
      </c>
      <c r="X10" s="39">
        <v>30</v>
      </c>
      <c r="Y10" s="37">
        <f t="shared" si="2"/>
        <v>1</v>
      </c>
      <c r="Z10" s="35" t="s">
        <v>193</v>
      </c>
    </row>
    <row r="11" spans="1:26" ht="34.5" customHeight="1">
      <c r="A11" s="48" t="s">
        <v>72</v>
      </c>
      <c r="B11" s="54" t="s">
        <v>205</v>
      </c>
      <c r="C11" s="41" t="s">
        <v>204</v>
      </c>
      <c r="D11" s="54" t="s">
        <v>194</v>
      </c>
      <c r="E11" s="41" t="s">
        <v>104</v>
      </c>
      <c r="F11" s="47" t="s">
        <v>105</v>
      </c>
      <c r="G11" s="46" t="s">
        <v>348</v>
      </c>
      <c r="H11" s="54" t="s">
        <v>359</v>
      </c>
      <c r="I11" s="54" t="s">
        <v>359</v>
      </c>
      <c r="J11" s="45" t="s">
        <v>235</v>
      </c>
      <c r="K11" s="44" t="s">
        <v>142</v>
      </c>
      <c r="L11" s="54">
        <v>16</v>
      </c>
      <c r="M11" s="44">
        <v>1</v>
      </c>
      <c r="N11" s="54" t="s">
        <v>216</v>
      </c>
      <c r="O11" s="54" t="s">
        <v>236</v>
      </c>
      <c r="P11" s="41">
        <v>1</v>
      </c>
      <c r="Q11" s="54">
        <v>55</v>
      </c>
      <c r="R11" s="54">
        <v>55</v>
      </c>
      <c r="S11" s="37">
        <f t="shared" si="0"/>
        <v>1</v>
      </c>
      <c r="T11" s="54">
        <v>55</v>
      </c>
      <c r="U11" s="54">
        <v>55</v>
      </c>
      <c r="V11" s="37">
        <f t="shared" si="1"/>
        <v>1</v>
      </c>
      <c r="W11" s="54">
        <v>55</v>
      </c>
      <c r="X11" s="54">
        <v>55</v>
      </c>
      <c r="Y11" s="37">
        <f t="shared" si="2"/>
        <v>1</v>
      </c>
      <c r="Z11" s="38"/>
    </row>
    <row r="12" spans="1:26" ht="34.5" customHeight="1">
      <c r="A12" s="48" t="s">
        <v>72</v>
      </c>
      <c r="B12" s="54" t="s">
        <v>364</v>
      </c>
      <c r="C12" s="41" t="s">
        <v>204</v>
      </c>
      <c r="D12" s="54" t="s">
        <v>195</v>
      </c>
      <c r="E12" s="41" t="s">
        <v>103</v>
      </c>
      <c r="F12" s="47" t="s">
        <v>101</v>
      </c>
      <c r="G12" s="46" t="s">
        <v>348</v>
      </c>
      <c r="H12" s="56" t="s">
        <v>363</v>
      </c>
      <c r="I12" s="56" t="s">
        <v>363</v>
      </c>
      <c r="J12" s="45" t="s">
        <v>184</v>
      </c>
      <c r="K12" s="44" t="s">
        <v>183</v>
      </c>
      <c r="L12" s="54">
        <v>1</v>
      </c>
      <c r="M12" s="44">
        <v>1</v>
      </c>
      <c r="N12" s="54" t="s">
        <v>217</v>
      </c>
      <c r="O12" s="54" t="s">
        <v>362</v>
      </c>
      <c r="P12" s="41">
        <v>1</v>
      </c>
      <c r="Q12" s="54">
        <v>39</v>
      </c>
      <c r="R12" s="54">
        <v>39</v>
      </c>
      <c r="S12" s="37">
        <f t="shared" si="0"/>
        <v>1</v>
      </c>
      <c r="T12" s="54">
        <v>39</v>
      </c>
      <c r="U12" s="54">
        <v>39</v>
      </c>
      <c r="V12" s="37">
        <f t="shared" si="1"/>
        <v>1</v>
      </c>
      <c r="W12" s="54">
        <v>39</v>
      </c>
      <c r="X12" s="54">
        <v>39</v>
      </c>
      <c r="Y12" s="37">
        <f t="shared" si="2"/>
        <v>1</v>
      </c>
      <c r="Z12" s="38"/>
    </row>
    <row r="13" spans="1:26" ht="34.5" customHeight="1">
      <c r="A13" s="48" t="s">
        <v>72</v>
      </c>
      <c r="B13" s="54" t="s">
        <v>207</v>
      </c>
      <c r="C13" s="41" t="s">
        <v>204</v>
      </c>
      <c r="D13" s="54" t="s">
        <v>194</v>
      </c>
      <c r="E13" s="41" t="s">
        <v>103</v>
      </c>
      <c r="F13" s="47" t="s">
        <v>101</v>
      </c>
      <c r="G13" s="46" t="s">
        <v>348</v>
      </c>
      <c r="H13" s="54" t="s">
        <v>361</v>
      </c>
      <c r="I13" s="54" t="s">
        <v>361</v>
      </c>
      <c r="J13" s="45" t="s">
        <v>184</v>
      </c>
      <c r="K13" s="44" t="s">
        <v>183</v>
      </c>
      <c r="L13" s="54">
        <v>6</v>
      </c>
      <c r="M13" s="44">
        <v>1</v>
      </c>
      <c r="N13" s="54" t="s">
        <v>218</v>
      </c>
      <c r="O13" s="54" t="s">
        <v>238</v>
      </c>
      <c r="P13" s="41">
        <v>1</v>
      </c>
      <c r="Q13" s="54">
        <v>13</v>
      </c>
      <c r="R13" s="54">
        <v>13</v>
      </c>
      <c r="S13" s="37">
        <f t="shared" si="0"/>
        <v>1</v>
      </c>
      <c r="T13" s="54">
        <v>10</v>
      </c>
      <c r="U13" s="54">
        <v>10</v>
      </c>
      <c r="V13" s="37">
        <f t="shared" si="1"/>
        <v>1</v>
      </c>
      <c r="W13" s="54">
        <v>10</v>
      </c>
      <c r="X13" s="54">
        <v>10</v>
      </c>
      <c r="Y13" s="37">
        <f t="shared" si="2"/>
        <v>1</v>
      </c>
      <c r="Z13" s="38"/>
    </row>
    <row r="14" spans="1:26" ht="34.5" customHeight="1">
      <c r="A14" s="48" t="s">
        <v>72</v>
      </c>
      <c r="B14" s="54" t="s">
        <v>294</v>
      </c>
      <c r="C14" s="41" t="s">
        <v>204</v>
      </c>
      <c r="D14" s="54" t="s">
        <v>196</v>
      </c>
      <c r="E14" s="41" t="s">
        <v>104</v>
      </c>
      <c r="F14" s="47" t="s">
        <v>105</v>
      </c>
      <c r="G14" s="46" t="s">
        <v>348</v>
      </c>
      <c r="H14" s="56">
        <v>44987</v>
      </c>
      <c r="I14" s="56">
        <v>44987</v>
      </c>
      <c r="J14" s="45" t="s">
        <v>235</v>
      </c>
      <c r="K14" s="44" t="s">
        <v>142</v>
      </c>
      <c r="L14" s="54">
        <v>10</v>
      </c>
      <c r="M14" s="44">
        <v>1</v>
      </c>
      <c r="N14" s="54" t="s">
        <v>219</v>
      </c>
      <c r="O14" s="54" t="s">
        <v>238</v>
      </c>
      <c r="P14" s="41">
        <v>1</v>
      </c>
      <c r="Q14" s="54">
        <v>3</v>
      </c>
      <c r="R14" s="54">
        <v>3</v>
      </c>
      <c r="S14" s="37">
        <f t="shared" si="0"/>
        <v>1</v>
      </c>
      <c r="T14" s="54">
        <v>3</v>
      </c>
      <c r="U14" s="54">
        <v>3</v>
      </c>
      <c r="V14" s="37">
        <f t="shared" si="1"/>
        <v>1</v>
      </c>
      <c r="W14" s="54">
        <v>3</v>
      </c>
      <c r="X14" s="54">
        <v>3</v>
      </c>
      <c r="Y14" s="37">
        <f t="shared" si="2"/>
        <v>1</v>
      </c>
      <c r="Z14" s="38"/>
    </row>
    <row r="15" spans="1:26" ht="34.5" customHeight="1">
      <c r="A15" s="48" t="s">
        <v>72</v>
      </c>
      <c r="B15" s="54" t="s">
        <v>208</v>
      </c>
      <c r="C15" s="41" t="s">
        <v>204</v>
      </c>
      <c r="D15" s="55" t="s">
        <v>360</v>
      </c>
      <c r="E15" s="41" t="s">
        <v>103</v>
      </c>
      <c r="F15" s="47" t="s">
        <v>101</v>
      </c>
      <c r="G15" s="46" t="s">
        <v>348</v>
      </c>
      <c r="H15" s="54" t="s">
        <v>359</v>
      </c>
      <c r="I15" s="54" t="s">
        <v>359</v>
      </c>
      <c r="J15" s="45" t="s">
        <v>184</v>
      </c>
      <c r="K15" s="44" t="s">
        <v>183</v>
      </c>
      <c r="L15" s="54">
        <v>4</v>
      </c>
      <c r="M15" s="44">
        <v>1</v>
      </c>
      <c r="N15" s="54" t="s">
        <v>220</v>
      </c>
      <c r="O15" s="54" t="s">
        <v>239</v>
      </c>
      <c r="P15" s="41">
        <v>1</v>
      </c>
      <c r="Q15" s="54">
        <v>52</v>
      </c>
      <c r="R15" s="54">
        <v>52</v>
      </c>
      <c r="S15" s="37">
        <f t="shared" si="0"/>
        <v>1</v>
      </c>
      <c r="T15" s="54">
        <v>52</v>
      </c>
      <c r="U15" s="54">
        <v>52</v>
      </c>
      <c r="V15" s="37">
        <f t="shared" si="1"/>
        <v>1</v>
      </c>
      <c r="W15" s="54">
        <v>52</v>
      </c>
      <c r="X15" s="54">
        <v>52</v>
      </c>
      <c r="Y15" s="37">
        <f t="shared" si="2"/>
        <v>1</v>
      </c>
      <c r="Z15" s="38"/>
    </row>
    <row r="16" spans="1:26" ht="34.5" customHeight="1">
      <c r="A16" s="48" t="s">
        <v>72</v>
      </c>
      <c r="B16" s="54" t="s">
        <v>358</v>
      </c>
      <c r="C16" s="41" t="s">
        <v>204</v>
      </c>
      <c r="D16" s="54" t="s">
        <v>197</v>
      </c>
      <c r="E16" s="41" t="s">
        <v>103</v>
      </c>
      <c r="F16" s="47" t="s">
        <v>101</v>
      </c>
      <c r="G16" s="46" t="s">
        <v>348</v>
      </c>
      <c r="H16" s="54" t="s">
        <v>357</v>
      </c>
      <c r="I16" s="54" t="s">
        <v>357</v>
      </c>
      <c r="J16" s="45" t="s">
        <v>184</v>
      </c>
      <c r="K16" s="44" t="s">
        <v>183</v>
      </c>
      <c r="L16" s="54">
        <v>6</v>
      </c>
      <c r="M16" s="44">
        <v>1</v>
      </c>
      <c r="N16" s="54" t="s">
        <v>221</v>
      </c>
      <c r="O16" s="55" t="s">
        <v>239</v>
      </c>
      <c r="P16" s="41">
        <v>1</v>
      </c>
      <c r="Q16" s="54">
        <v>33</v>
      </c>
      <c r="R16" s="54">
        <v>33</v>
      </c>
      <c r="S16" s="37">
        <f t="shared" si="0"/>
        <v>1</v>
      </c>
      <c r="T16" s="54">
        <v>33</v>
      </c>
      <c r="U16" s="54">
        <v>33</v>
      </c>
      <c r="V16" s="37">
        <f t="shared" si="1"/>
        <v>1</v>
      </c>
      <c r="W16" s="54">
        <v>33</v>
      </c>
      <c r="X16" s="54">
        <v>33</v>
      </c>
      <c r="Y16" s="37">
        <f t="shared" si="2"/>
        <v>1</v>
      </c>
      <c r="Z16" s="38"/>
    </row>
    <row r="17" spans="1:28" ht="34.5" customHeight="1">
      <c r="A17" s="48" t="s">
        <v>72</v>
      </c>
      <c r="B17" s="54" t="s">
        <v>356</v>
      </c>
      <c r="C17" s="41" t="s">
        <v>204</v>
      </c>
      <c r="D17" s="54" t="s">
        <v>355</v>
      </c>
      <c r="E17" s="41" t="s">
        <v>103</v>
      </c>
      <c r="F17" s="47" t="s">
        <v>101</v>
      </c>
      <c r="G17" s="46" t="s">
        <v>348</v>
      </c>
      <c r="H17" s="56">
        <v>45016</v>
      </c>
      <c r="I17" s="56">
        <v>45016</v>
      </c>
      <c r="J17" s="45" t="s">
        <v>184</v>
      </c>
      <c r="K17" s="44" t="s">
        <v>183</v>
      </c>
      <c r="L17" s="54">
        <v>1</v>
      </c>
      <c r="M17" s="44">
        <v>1</v>
      </c>
      <c r="N17" s="54" t="s">
        <v>354</v>
      </c>
      <c r="O17" s="55" t="s">
        <v>239</v>
      </c>
      <c r="P17" s="41">
        <v>1</v>
      </c>
      <c r="Q17" s="54">
        <v>2</v>
      </c>
      <c r="R17" s="54">
        <v>2</v>
      </c>
      <c r="S17" s="37">
        <f t="shared" si="0"/>
        <v>1</v>
      </c>
      <c r="T17" s="54">
        <v>2</v>
      </c>
      <c r="U17" s="54">
        <v>2</v>
      </c>
      <c r="V17" s="37">
        <f t="shared" si="1"/>
        <v>1</v>
      </c>
      <c r="W17" s="54">
        <v>2</v>
      </c>
      <c r="X17" s="54">
        <v>2</v>
      </c>
      <c r="Y17" s="37">
        <f t="shared" si="2"/>
        <v>1</v>
      </c>
      <c r="Z17" s="38"/>
    </row>
    <row r="18" spans="1:28" ht="34.5" customHeight="1">
      <c r="A18" s="48" t="s">
        <v>72</v>
      </c>
      <c r="B18" s="54" t="s">
        <v>214</v>
      </c>
      <c r="C18" s="41" t="s">
        <v>204</v>
      </c>
      <c r="D18" s="54" t="s">
        <v>202</v>
      </c>
      <c r="E18" s="41" t="s">
        <v>103</v>
      </c>
      <c r="F18" s="47" t="s">
        <v>101</v>
      </c>
      <c r="G18" s="46" t="s">
        <v>348</v>
      </c>
      <c r="H18" s="56">
        <v>45016</v>
      </c>
      <c r="I18" s="56">
        <v>45016</v>
      </c>
      <c r="J18" s="45" t="s">
        <v>184</v>
      </c>
      <c r="K18" s="44" t="s">
        <v>183</v>
      </c>
      <c r="L18" s="54">
        <v>1</v>
      </c>
      <c r="M18" s="44">
        <v>1</v>
      </c>
      <c r="N18" s="54" t="s">
        <v>354</v>
      </c>
      <c r="O18" s="55" t="s">
        <v>239</v>
      </c>
      <c r="P18" s="41">
        <v>1</v>
      </c>
      <c r="Q18" s="54">
        <v>2</v>
      </c>
      <c r="R18" s="54">
        <v>2</v>
      </c>
      <c r="S18" s="37">
        <f t="shared" si="0"/>
        <v>1</v>
      </c>
      <c r="T18" s="54">
        <v>2</v>
      </c>
      <c r="U18" s="54">
        <v>2</v>
      </c>
      <c r="V18" s="37">
        <f t="shared" si="1"/>
        <v>1</v>
      </c>
      <c r="W18" s="54">
        <v>2</v>
      </c>
      <c r="X18" s="54">
        <v>2</v>
      </c>
      <c r="Y18" s="37">
        <f t="shared" si="2"/>
        <v>1</v>
      </c>
      <c r="Z18" s="38"/>
    </row>
    <row r="19" spans="1:28" ht="34.5" customHeight="1">
      <c r="A19" s="48" t="s">
        <v>72</v>
      </c>
      <c r="B19" s="54" t="s">
        <v>353</v>
      </c>
      <c r="C19" s="41" t="s">
        <v>204</v>
      </c>
      <c r="D19" s="54" t="s">
        <v>352</v>
      </c>
      <c r="E19" s="41" t="s">
        <v>103</v>
      </c>
      <c r="F19" s="47" t="s">
        <v>101</v>
      </c>
      <c r="G19" s="46" t="s">
        <v>348</v>
      </c>
      <c r="H19" s="56" t="s">
        <v>351</v>
      </c>
      <c r="I19" s="56" t="s">
        <v>351</v>
      </c>
      <c r="J19" s="45" t="s">
        <v>184</v>
      </c>
      <c r="K19" s="44" t="s">
        <v>183</v>
      </c>
      <c r="L19" s="54">
        <v>8</v>
      </c>
      <c r="M19" s="44">
        <v>1</v>
      </c>
      <c r="N19" s="54" t="s">
        <v>350</v>
      </c>
      <c r="O19" s="55" t="s">
        <v>349</v>
      </c>
      <c r="P19" s="41">
        <v>1</v>
      </c>
      <c r="Q19" s="54">
        <v>30</v>
      </c>
      <c r="R19" s="54">
        <v>30</v>
      </c>
      <c r="S19" s="37">
        <f t="shared" si="0"/>
        <v>1</v>
      </c>
      <c r="T19" s="54">
        <v>30</v>
      </c>
      <c r="U19" s="54">
        <v>30</v>
      </c>
      <c r="V19" s="37">
        <f t="shared" si="1"/>
        <v>1</v>
      </c>
      <c r="W19" s="54">
        <v>30</v>
      </c>
      <c r="X19" s="54">
        <v>30</v>
      </c>
      <c r="Y19" s="37">
        <f t="shared" si="2"/>
        <v>1</v>
      </c>
      <c r="Z19" s="38"/>
    </row>
    <row r="20" spans="1:28" ht="34.5" customHeight="1">
      <c r="A20" s="48" t="s">
        <v>72</v>
      </c>
      <c r="B20" s="54" t="s">
        <v>210</v>
      </c>
      <c r="C20" s="41" t="s">
        <v>204</v>
      </c>
      <c r="D20" s="54" t="s">
        <v>198</v>
      </c>
      <c r="E20" s="41" t="s">
        <v>103</v>
      </c>
      <c r="F20" s="47" t="s">
        <v>101</v>
      </c>
      <c r="G20" s="46" t="s">
        <v>348</v>
      </c>
      <c r="H20" s="54" t="s">
        <v>347</v>
      </c>
      <c r="I20" s="54" t="s">
        <v>347</v>
      </c>
      <c r="J20" s="45" t="s">
        <v>184</v>
      </c>
      <c r="K20" s="44" t="s">
        <v>183</v>
      </c>
      <c r="L20" s="54">
        <v>3</v>
      </c>
      <c r="M20" s="44">
        <v>1</v>
      </c>
      <c r="N20" s="54" t="s">
        <v>346</v>
      </c>
      <c r="O20" s="55" t="s">
        <v>239</v>
      </c>
      <c r="P20" s="41">
        <v>1</v>
      </c>
      <c r="Q20" s="54">
        <v>21</v>
      </c>
      <c r="R20" s="54">
        <v>21</v>
      </c>
      <c r="S20" s="37">
        <f t="shared" si="0"/>
        <v>1</v>
      </c>
      <c r="T20" s="54">
        <v>21</v>
      </c>
      <c r="U20" s="54">
        <v>21</v>
      </c>
      <c r="V20" s="37">
        <f t="shared" si="1"/>
        <v>1</v>
      </c>
      <c r="W20" s="54">
        <v>21</v>
      </c>
      <c r="X20" s="54">
        <v>21</v>
      </c>
      <c r="Y20" s="37">
        <f t="shared" si="2"/>
        <v>1</v>
      </c>
      <c r="Z20" s="38"/>
    </row>
    <row r="21" spans="1:28" s="70" customFormat="1" ht="34.5" customHeight="1">
      <c r="A21" s="57"/>
      <c r="B21" s="58"/>
      <c r="C21" s="59"/>
      <c r="D21" s="59"/>
      <c r="E21" s="59"/>
      <c r="F21" s="60"/>
      <c r="G21" s="61"/>
      <c r="H21" s="62"/>
      <c r="I21" s="62"/>
      <c r="J21" s="62"/>
      <c r="K21" s="63"/>
      <c r="L21" s="63"/>
      <c r="M21" s="63"/>
      <c r="N21" s="64"/>
      <c r="O21" s="65"/>
      <c r="P21" s="59"/>
      <c r="Q21" s="59"/>
      <c r="R21" s="59"/>
      <c r="S21" s="66">
        <f>AVERAGE(S3:S20)</f>
        <v>0.86740956072351416</v>
      </c>
      <c r="T21" s="67"/>
      <c r="U21" s="67"/>
      <c r="V21" s="66">
        <f>AVERAGE(V3:V20)</f>
        <v>1</v>
      </c>
      <c r="W21" s="68"/>
      <c r="X21" s="68"/>
      <c r="Y21" s="81">
        <f>AVERAGE(Y3:Y20)</f>
        <v>0.88888888888888884</v>
      </c>
      <c r="Z21" s="149" t="s">
        <v>248</v>
      </c>
      <c r="AA21" s="150"/>
      <c r="AB21" s="66">
        <f>(S21+V21+Y21)/3</f>
        <v>0.91876614987080096</v>
      </c>
    </row>
    <row r="22" spans="1:28" s="70" customFormat="1" ht="34.5" customHeight="1">
      <c r="A22" s="57"/>
      <c r="B22" s="58"/>
      <c r="C22" s="59"/>
      <c r="D22" s="59"/>
      <c r="E22" s="59"/>
      <c r="F22" s="60"/>
      <c r="G22" s="61"/>
      <c r="H22" s="62"/>
      <c r="I22" s="62"/>
      <c r="J22" s="62"/>
      <c r="K22" s="63"/>
      <c r="L22" s="63"/>
      <c r="M22" s="63"/>
      <c r="N22" s="64"/>
      <c r="O22" s="65"/>
      <c r="P22" s="59"/>
      <c r="Q22" s="59"/>
      <c r="R22" s="59"/>
      <c r="S22" s="66"/>
      <c r="T22" s="67"/>
      <c r="U22" s="67"/>
      <c r="V22" s="66"/>
      <c r="W22" s="68"/>
      <c r="X22" s="68"/>
      <c r="Y22" s="66"/>
    </row>
    <row r="23" spans="1:28" s="70" customFormat="1" ht="34.5" customHeight="1">
      <c r="A23" s="57"/>
      <c r="B23" s="58"/>
      <c r="C23" s="59"/>
      <c r="D23" s="59"/>
      <c r="E23" s="59"/>
      <c r="F23" s="60"/>
      <c r="G23" s="61"/>
      <c r="H23" s="62"/>
      <c r="I23" s="62"/>
      <c r="J23" s="62"/>
      <c r="K23" s="63"/>
      <c r="L23" s="63"/>
      <c r="M23" s="63"/>
      <c r="N23" s="64"/>
      <c r="O23" s="65"/>
      <c r="P23" s="59"/>
      <c r="Q23" s="59"/>
      <c r="R23" s="59"/>
      <c r="S23" s="66"/>
      <c r="W23" s="68"/>
      <c r="X23" s="68"/>
      <c r="Y23" s="66"/>
      <c r="Z23" s="69"/>
    </row>
    <row r="24" spans="1:28" s="70" customFormat="1" ht="34.5" customHeight="1">
      <c r="A24" s="57"/>
      <c r="B24" s="58"/>
      <c r="C24" s="59"/>
      <c r="D24" s="59"/>
      <c r="E24" s="59"/>
      <c r="F24" s="60"/>
      <c r="G24" s="61"/>
      <c r="H24" s="62"/>
      <c r="I24" s="62"/>
      <c r="J24" s="62"/>
      <c r="K24" s="63"/>
      <c r="L24" s="63"/>
      <c r="M24" s="63"/>
      <c r="N24" s="64"/>
      <c r="O24" s="65"/>
      <c r="P24" s="59"/>
      <c r="Q24" s="59"/>
      <c r="R24" s="59"/>
      <c r="S24" s="66"/>
      <c r="T24" s="67"/>
      <c r="U24" s="67"/>
      <c r="V24" s="66"/>
      <c r="W24" s="68"/>
      <c r="X24" s="68"/>
      <c r="Y24" s="66"/>
      <c r="Z24" s="69"/>
    </row>
    <row r="25" spans="1:28" s="70" customFormat="1" ht="34.5" customHeight="1">
      <c r="A25" s="57"/>
      <c r="B25" s="58"/>
      <c r="C25" s="59"/>
      <c r="D25" s="59"/>
      <c r="E25" s="59"/>
      <c r="F25" s="60"/>
      <c r="G25" s="61"/>
      <c r="H25" s="62"/>
      <c r="I25" s="62"/>
      <c r="J25" s="62"/>
      <c r="K25" s="63"/>
      <c r="L25" s="63"/>
      <c r="M25" s="63"/>
      <c r="N25" s="64"/>
      <c r="O25" s="65"/>
      <c r="P25" s="59"/>
      <c r="Q25" s="59"/>
      <c r="R25" s="59"/>
      <c r="S25" s="66"/>
      <c r="T25" s="67"/>
      <c r="U25" s="67"/>
      <c r="V25" s="66"/>
      <c r="W25" s="68"/>
      <c r="X25" s="68"/>
      <c r="Y25" s="66"/>
      <c r="Z25" s="69"/>
    </row>
    <row r="26" spans="1:28" s="70" customFormat="1" ht="34.5" customHeight="1">
      <c r="A26" s="57"/>
      <c r="B26" s="58"/>
      <c r="C26" s="59"/>
      <c r="D26" s="59"/>
      <c r="E26" s="59"/>
      <c r="F26" s="60"/>
      <c r="G26" s="61"/>
      <c r="H26" s="62"/>
      <c r="I26" s="62"/>
      <c r="J26" s="62"/>
      <c r="K26" s="63"/>
      <c r="L26" s="63"/>
      <c r="M26" s="63"/>
      <c r="N26" s="64"/>
      <c r="O26" s="65"/>
      <c r="P26" s="59"/>
      <c r="Q26" s="59"/>
      <c r="R26" s="59"/>
      <c r="S26" s="66"/>
      <c r="T26" s="67"/>
      <c r="U26" s="67"/>
      <c r="V26" s="66"/>
      <c r="W26" s="68"/>
      <c r="X26" s="68"/>
      <c r="Y26" s="66"/>
      <c r="Z26" s="69"/>
    </row>
    <row r="27" spans="1:28" s="70" customFormat="1" ht="34.5" customHeight="1">
      <c r="A27" s="57"/>
      <c r="B27" s="58"/>
      <c r="C27" s="59"/>
      <c r="D27" s="59"/>
      <c r="E27" s="59"/>
      <c r="F27" s="60"/>
      <c r="G27" s="61"/>
      <c r="H27" s="62"/>
      <c r="I27" s="62"/>
      <c r="J27" s="62"/>
      <c r="K27" s="63"/>
      <c r="L27" s="63"/>
      <c r="M27" s="63"/>
      <c r="N27" s="64"/>
      <c r="O27" s="65"/>
      <c r="P27" s="59"/>
      <c r="Q27" s="59"/>
      <c r="R27" s="59"/>
      <c r="S27" s="66"/>
      <c r="T27" s="67"/>
      <c r="U27" s="67"/>
      <c r="V27" s="66"/>
      <c r="W27" s="68"/>
      <c r="X27" s="68"/>
      <c r="Y27" s="66"/>
      <c r="Z27" s="69"/>
    </row>
    <row r="28" spans="1:28" s="70" customFormat="1" ht="34.5" customHeight="1">
      <c r="A28" s="57"/>
      <c r="B28" s="58"/>
      <c r="C28" s="59"/>
      <c r="D28" s="59"/>
      <c r="E28" s="59"/>
      <c r="F28" s="60"/>
      <c r="G28" s="61"/>
      <c r="H28" s="62"/>
      <c r="I28" s="62"/>
      <c r="J28" s="62"/>
      <c r="K28" s="63"/>
      <c r="L28" s="63"/>
      <c r="M28" s="63"/>
      <c r="N28" s="64"/>
      <c r="O28" s="65"/>
      <c r="P28" s="59"/>
      <c r="Q28" s="59"/>
      <c r="R28" s="59"/>
      <c r="S28" s="66"/>
      <c r="T28" s="67"/>
      <c r="U28" s="67"/>
      <c r="V28" s="66"/>
      <c r="W28" s="68"/>
      <c r="X28" s="68"/>
      <c r="Y28" s="66"/>
      <c r="Z28" s="69"/>
    </row>
    <row r="29" spans="1:28" s="70" customFormat="1" ht="34.5" customHeight="1">
      <c r="A29" s="57"/>
      <c r="B29" s="58"/>
      <c r="C29" s="59"/>
      <c r="D29" s="59"/>
      <c r="E29" s="59"/>
      <c r="F29" s="60"/>
      <c r="G29" s="61"/>
      <c r="H29" s="62"/>
      <c r="I29" s="62"/>
      <c r="J29" s="62"/>
      <c r="K29" s="63"/>
      <c r="L29" s="63"/>
      <c r="M29" s="63"/>
      <c r="N29" s="64"/>
      <c r="O29" s="65"/>
      <c r="P29" s="59"/>
      <c r="Q29" s="59"/>
      <c r="R29" s="59"/>
      <c r="S29" s="66"/>
      <c r="T29" s="67"/>
      <c r="U29" s="67"/>
      <c r="V29" s="66"/>
      <c r="W29" s="68"/>
      <c r="X29" s="68"/>
      <c r="Y29" s="66"/>
      <c r="Z29" s="69"/>
    </row>
    <row r="30" spans="1:28" s="70" customFormat="1" ht="34.5" customHeight="1">
      <c r="A30" s="57"/>
      <c r="B30" s="58"/>
      <c r="C30" s="59"/>
      <c r="D30" s="59"/>
      <c r="E30" s="59"/>
      <c r="F30" s="60"/>
      <c r="G30" s="61"/>
      <c r="H30" s="62"/>
      <c r="I30" s="62"/>
      <c r="J30" s="62"/>
      <c r="K30" s="63"/>
      <c r="L30" s="63"/>
      <c r="M30" s="63"/>
      <c r="N30" s="64"/>
      <c r="O30" s="65"/>
      <c r="P30" s="59"/>
      <c r="Q30" s="59"/>
      <c r="R30" s="59"/>
      <c r="S30" s="66" t="e">
        <f>Q30/R30</f>
        <v>#DIV/0!</v>
      </c>
      <c r="T30" s="67"/>
      <c r="U30" s="67"/>
      <c r="V30" s="66" t="e">
        <f>T30/U30</f>
        <v>#DIV/0!</v>
      </c>
      <c r="W30" s="68"/>
      <c r="X30" s="68"/>
      <c r="Y30" s="66"/>
      <c r="Z30" s="69"/>
    </row>
    <row r="31" spans="1:28" s="70" customFormat="1" ht="34.5" customHeight="1">
      <c r="A31" s="57"/>
      <c r="B31" s="58"/>
      <c r="C31" s="59"/>
      <c r="D31" s="59"/>
      <c r="E31" s="59"/>
      <c r="F31" s="60"/>
      <c r="G31" s="61"/>
      <c r="H31" s="62"/>
      <c r="I31" s="62"/>
      <c r="J31" s="62"/>
      <c r="K31" s="63"/>
      <c r="L31" s="63"/>
      <c r="M31" s="63"/>
      <c r="N31" s="64"/>
      <c r="O31" s="65"/>
      <c r="P31" s="59"/>
      <c r="Q31" s="59"/>
      <c r="R31" s="59"/>
      <c r="S31" s="66" t="e">
        <f>Q31/R31</f>
        <v>#DIV/0!</v>
      </c>
      <c r="T31" s="67"/>
      <c r="U31" s="67"/>
      <c r="V31" s="66" t="e">
        <f>T31/U31</f>
        <v>#DIV/0!</v>
      </c>
      <c r="W31" s="68"/>
      <c r="X31" s="68"/>
      <c r="Y31" s="66"/>
      <c r="Z31" s="69"/>
    </row>
    <row r="32" spans="1:28" s="70" customFormat="1" ht="34.5" customHeight="1">
      <c r="A32" s="57"/>
      <c r="B32" s="59"/>
      <c r="C32" s="59"/>
      <c r="D32" s="59"/>
      <c r="E32" s="59"/>
      <c r="F32" s="60"/>
      <c r="G32" s="61"/>
      <c r="H32" s="62"/>
      <c r="I32" s="62"/>
      <c r="J32" s="62"/>
      <c r="K32" s="63"/>
      <c r="L32" s="63"/>
      <c r="M32" s="63"/>
      <c r="N32" s="64"/>
      <c r="O32" s="65"/>
      <c r="P32" s="59"/>
      <c r="Q32" s="59"/>
      <c r="R32" s="59"/>
      <c r="S32" s="66" t="e">
        <f>Q32/R32</f>
        <v>#DIV/0!</v>
      </c>
      <c r="T32" s="67"/>
      <c r="U32" s="67"/>
      <c r="V32" s="66" t="e">
        <f>T32/U32</f>
        <v>#DIV/0!</v>
      </c>
      <c r="W32" s="68"/>
      <c r="X32" s="68"/>
      <c r="Y32" s="66" t="e">
        <f>W32/X32</f>
        <v>#DIV/0!</v>
      </c>
      <c r="Z32" s="69"/>
    </row>
    <row r="33" spans="1:26" s="70" customFormat="1" ht="34.5" customHeight="1">
      <c r="A33" s="57"/>
      <c r="B33" s="59"/>
      <c r="C33" s="59"/>
      <c r="D33" s="59"/>
      <c r="E33" s="59"/>
      <c r="F33" s="60"/>
      <c r="G33" s="61"/>
      <c r="H33" s="51"/>
      <c r="I33" s="51"/>
      <c r="J33" s="62"/>
      <c r="K33" s="71"/>
      <c r="L33" s="63"/>
      <c r="M33" s="63"/>
      <c r="N33" s="64"/>
      <c r="O33" s="65"/>
      <c r="P33" s="59"/>
      <c r="Q33" s="59"/>
      <c r="R33" s="59"/>
      <c r="S33" s="66" t="e">
        <f>Q33/R33</f>
        <v>#DIV/0!</v>
      </c>
      <c r="T33" s="67"/>
      <c r="U33" s="67"/>
      <c r="V33" s="66" t="e">
        <f>T33/U33</f>
        <v>#DIV/0!</v>
      </c>
      <c r="W33" s="68"/>
      <c r="X33" s="68"/>
      <c r="Y33" s="66" t="e">
        <f>W33/X33</f>
        <v>#DIV/0!</v>
      </c>
      <c r="Z33" s="69"/>
    </row>
    <row r="34" spans="1:26" s="70" customFormat="1" ht="34.5" customHeight="1">
      <c r="A34" s="57"/>
      <c r="B34" s="59"/>
      <c r="C34" s="59"/>
      <c r="D34" s="59"/>
      <c r="E34" s="59"/>
      <c r="F34" s="60"/>
      <c r="G34" s="61"/>
      <c r="H34" s="62"/>
      <c r="I34" s="62"/>
      <c r="J34" s="62"/>
      <c r="K34" s="63"/>
      <c r="L34" s="63"/>
      <c r="M34" s="63"/>
      <c r="N34" s="64"/>
      <c r="O34" s="65"/>
      <c r="P34" s="59"/>
      <c r="Q34" s="59"/>
      <c r="R34" s="59"/>
      <c r="S34" s="66" t="e">
        <f>Q34/R34</f>
        <v>#DIV/0!</v>
      </c>
      <c r="T34" s="67"/>
      <c r="U34" s="67"/>
      <c r="V34" s="66" t="e">
        <f>T34/U34</f>
        <v>#DIV/0!</v>
      </c>
      <c r="W34" s="68"/>
      <c r="X34" s="68"/>
      <c r="Y34" s="66" t="e">
        <f>W34/X34</f>
        <v>#DIV/0!</v>
      </c>
      <c r="Z34" s="69"/>
    </row>
    <row r="35" spans="1:26" s="70" customFormat="1" ht="20.25">
      <c r="B35" s="158"/>
      <c r="C35" s="158"/>
      <c r="D35" s="158"/>
      <c r="E35" s="158"/>
      <c r="F35" s="158"/>
      <c r="G35" s="158"/>
      <c r="H35" s="158"/>
      <c r="I35" s="158"/>
      <c r="J35" s="158"/>
      <c r="K35" s="158"/>
      <c r="L35" s="158"/>
      <c r="M35" s="158"/>
      <c r="N35" s="159"/>
      <c r="O35" s="72"/>
      <c r="P35" s="160"/>
      <c r="Q35" s="161"/>
      <c r="R35" s="161"/>
      <c r="S35" s="161"/>
      <c r="T35" s="161"/>
      <c r="U35" s="161"/>
      <c r="V35" s="162"/>
      <c r="W35" s="73"/>
      <c r="X35" s="73"/>
      <c r="Y35" s="73"/>
      <c r="Z35" s="74"/>
    </row>
    <row r="36" spans="1:26" s="70" customFormat="1">
      <c r="B36" s="75"/>
      <c r="C36" s="75"/>
      <c r="D36" s="75"/>
      <c r="E36" s="75"/>
      <c r="F36" s="75"/>
      <c r="G36" s="75"/>
      <c r="H36" s="75"/>
      <c r="I36" s="75"/>
      <c r="J36" s="75"/>
      <c r="K36" s="75"/>
      <c r="L36" s="75"/>
      <c r="M36" s="75"/>
      <c r="N36" s="76"/>
      <c r="O36" s="77"/>
      <c r="P36" s="76"/>
      <c r="R36" s="75"/>
      <c r="S36" s="78"/>
      <c r="T36" s="79"/>
      <c r="U36" s="79"/>
      <c r="V36" s="79"/>
      <c r="W36" s="79"/>
      <c r="X36" s="79"/>
      <c r="Y36" s="79"/>
      <c r="Z36" s="80"/>
    </row>
  </sheetData>
  <mergeCells count="8">
    <mergeCell ref="Z21:AA21"/>
    <mergeCell ref="W1:Y1"/>
    <mergeCell ref="G1:L1"/>
    <mergeCell ref="Q1:S1"/>
    <mergeCell ref="B35:N35"/>
    <mergeCell ref="P35:V35"/>
    <mergeCell ref="T1:V1"/>
    <mergeCell ref="A1:F1"/>
  </mergeCells>
  <conditionalFormatting sqref="S3:S34">
    <cfRule type="cellIs" dxfId="11" priority="3" operator="lessThan">
      <formula>49.9%</formula>
    </cfRule>
    <cfRule type="cellIs" dxfId="10" priority="4" operator="greaterThanOrEqual">
      <formula>0.5</formula>
    </cfRule>
  </conditionalFormatting>
  <conditionalFormatting sqref="V24:V34 AB21 V3:V22 Y3:Y34">
    <cfRule type="cellIs" dxfId="9" priority="1" operator="lessThan">
      <formula>79.9</formula>
    </cfRule>
    <cfRule type="cellIs" dxfId="8" priority="2" operator="greaterThanOrEqual">
      <formula>0.8</formula>
    </cfRule>
  </conditionalFormatting>
  <pageMargins left="1.1417322834645669" right="0.23622047244094491" top="0.70866141732283472" bottom="0.27559055118110237" header="0.31496062992125984" footer="0.31496062992125984"/>
  <pageSetup paperSize="5" scale="27" orientation="landscape" r:id="rId1"/>
  <headerFooter>
    <oddHeader>&amp;L&amp;G&amp;C&amp;"-,Negrita"&amp;12FORMATO
SEGUIMIENTO AL PROGRAMA DE DESARROLLO DE EDUCACION CONTINUA, FORMACIÓN Y CAPACITACIÓN &amp;RCÓDIGO:GHU-FYD-FO-180 
VIGENTE DESDE:07/09/2017   
VERSIÓN: 01       
  PÁGINA  &amp;P  DE  &amp;N</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[2]LISTADO!#REF!</xm:f>
          </x14:formula1>
          <xm:sqref>A3:A35</xm:sqref>
        </x14:dataValidation>
        <x14:dataValidation type="list" allowBlank="1" showInputMessage="1" showErrorMessage="1" errorTitle="% capacitación" error="No se encuentra en el listado, solicitar permisos para agregar!" promptTitle="% CAPACITACIÓN DE ACUERDO PROG" prompt="1. 100%_x000a_2. 0%">
          <x14:formula1>
            <xm:f>[2]LISTADO!#REF!</xm:f>
          </x14:formula1>
          <xm:sqref>P3:P34</xm:sqref>
        </x14:dataValidation>
        <x14:dataValidation type="list" allowBlank="1" showInputMessage="1" showErrorMessage="1" errorTitle="Lista de evaluación" error="Esta por fuera de la lista,solicitar permiso para  Agregar!" promptTitle="TIPO DE EVALUACIÓN" prompt="Examen escrito_x000a_1. Evaluación práctica_x000a_2. Taller practico_x000a_3. Dinamica Grupal_x000a_4. Certificado de aprobación expedido por el ente que brindó la capacitación_x000a_5.Entre otros">
          <x14:formula1>
            <xm:f>[2]LISTADO!#REF!</xm:f>
          </x14:formula1>
          <xm:sqref>F3:F34</xm:sqref>
        </x14:dataValidation>
        <x14:dataValidation type="list" allowBlank="1" showInputMessage="1" showErrorMessage="1" errorTitle="TIPO DE EVALUACIÓN" error="No esta en el listado, solicitar permisos para agregar!" promptTitle="TIPO DE CAPACITACIÓN" prompt="1. Presencial en puestos de trabajo_x000a_2. Presencial en Auditorio_x000a_3. Virtual_x000a__x000a_">
          <x14:formula1>
            <xm:f>[2]LISTADO!#REF!</xm:f>
          </x14:formula1>
          <xm:sqref>E3:E34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zoomScalePageLayoutView="85" workbookViewId="0">
      <pane xSplit="1" ySplit="2" topLeftCell="B3" activePane="bottomRight" state="frozen"/>
      <selection pane="topRight" activeCell="B1" sqref="B1"/>
      <selection pane="bottomLeft" activeCell="A3" sqref="A3"/>
      <selection pane="bottomRight" activeCell="D6" sqref="D6"/>
    </sheetView>
  </sheetViews>
  <sheetFormatPr baseColWidth="10" defaultColWidth="24.42578125" defaultRowHeight="12.75"/>
  <cols>
    <col min="1" max="1" width="34.85546875" style="36" customWidth="1"/>
    <col min="2" max="2" width="67.140625" style="4" customWidth="1"/>
    <col min="3" max="3" width="20.5703125" style="4" customWidth="1"/>
    <col min="4" max="4" width="28.42578125" style="4" customWidth="1"/>
    <col min="5" max="6" width="19.85546875" style="4" customWidth="1"/>
    <col min="7" max="12" width="17.140625" style="4" customWidth="1"/>
    <col min="13" max="13" width="20.140625" style="4" customWidth="1"/>
    <col min="14" max="14" width="24.28515625" style="5" customWidth="1"/>
    <col min="15" max="15" width="21.42578125" style="6" customWidth="1"/>
    <col min="16" max="16" width="23.42578125" style="5" customWidth="1"/>
    <col min="17" max="17" width="22.5703125" style="36" customWidth="1"/>
    <col min="18" max="18" width="21.85546875" style="4" customWidth="1"/>
    <col min="19" max="19" width="14.28515625" style="7" customWidth="1"/>
    <col min="20" max="20" width="18.140625" style="8" customWidth="1"/>
    <col min="21" max="21" width="17.7109375" style="8" customWidth="1"/>
    <col min="22" max="22" width="15.28515625" style="8" customWidth="1"/>
    <col min="23" max="23" width="18.28515625" style="8" customWidth="1"/>
    <col min="24" max="24" width="19.85546875" style="8" customWidth="1"/>
    <col min="25" max="25" width="15" style="8" customWidth="1"/>
    <col min="26" max="26" width="41.140625" style="9" customWidth="1"/>
    <col min="27" max="27" width="1.5703125" style="36" customWidth="1"/>
    <col min="28" max="43" width="24.42578125" style="36"/>
    <col min="44" max="44" width="42.85546875" style="36" customWidth="1"/>
    <col min="45" max="16384" width="24.42578125" style="36"/>
  </cols>
  <sheetData>
    <row r="1" spans="1:26" ht="76.5" customHeight="1">
      <c r="A1" s="82" t="s">
        <v>132</v>
      </c>
      <c r="B1" s="82" t="s">
        <v>93</v>
      </c>
      <c r="C1" s="82" t="s">
        <v>113</v>
      </c>
      <c r="D1" s="82" t="s">
        <v>109</v>
      </c>
      <c r="E1" s="82" t="s">
        <v>94</v>
      </c>
      <c r="F1" s="82" t="s">
        <v>95</v>
      </c>
      <c r="G1" s="19" t="s">
        <v>4</v>
      </c>
      <c r="H1" s="19" t="s">
        <v>106</v>
      </c>
      <c r="I1" s="19" t="s">
        <v>107</v>
      </c>
      <c r="J1" s="19" t="s">
        <v>118</v>
      </c>
      <c r="K1" s="20" t="s">
        <v>1</v>
      </c>
      <c r="L1" s="20" t="s">
        <v>0</v>
      </c>
      <c r="M1" s="20" t="s">
        <v>111</v>
      </c>
      <c r="N1" s="82" t="s">
        <v>114</v>
      </c>
      <c r="O1" s="22" t="s">
        <v>116</v>
      </c>
      <c r="P1" s="82" t="s">
        <v>119</v>
      </c>
      <c r="Q1" s="82" t="s">
        <v>124</v>
      </c>
      <c r="R1" s="82" t="s">
        <v>135</v>
      </c>
      <c r="S1" s="82" t="s">
        <v>125</v>
      </c>
      <c r="T1" s="82" t="s">
        <v>126</v>
      </c>
      <c r="U1" s="82" t="s">
        <v>127</v>
      </c>
      <c r="V1" s="82" t="s">
        <v>128</v>
      </c>
      <c r="W1" s="82" t="s">
        <v>126</v>
      </c>
      <c r="X1" s="82" t="s">
        <v>131</v>
      </c>
      <c r="Y1" s="82" t="s">
        <v>136</v>
      </c>
      <c r="Z1" s="82" t="s">
        <v>3</v>
      </c>
    </row>
    <row r="2" spans="1:26" ht="41.25" customHeight="1">
      <c r="A2" s="48" t="s">
        <v>69</v>
      </c>
      <c r="B2" s="41" t="s">
        <v>137</v>
      </c>
      <c r="C2" s="41" t="s">
        <v>242</v>
      </c>
      <c r="D2" s="41" t="s">
        <v>139</v>
      </c>
      <c r="E2" s="41" t="s">
        <v>104</v>
      </c>
      <c r="F2" s="47" t="s">
        <v>101</v>
      </c>
      <c r="G2" s="46" t="s">
        <v>255</v>
      </c>
      <c r="H2" s="50" t="s">
        <v>342</v>
      </c>
      <c r="I2" s="50" t="s">
        <v>342</v>
      </c>
      <c r="J2" s="45" t="s">
        <v>141</v>
      </c>
      <c r="K2" s="49" t="s">
        <v>142</v>
      </c>
      <c r="L2" s="49" t="s">
        <v>340</v>
      </c>
      <c r="M2" s="49">
        <v>2</v>
      </c>
      <c r="N2" s="43" t="s">
        <v>186</v>
      </c>
      <c r="O2" s="44" t="s">
        <v>302</v>
      </c>
      <c r="P2" s="41">
        <v>1</v>
      </c>
      <c r="Q2" s="40">
        <v>34</v>
      </c>
      <c r="R2" s="24">
        <v>44</v>
      </c>
      <c r="S2" s="37">
        <f t="shared" ref="S2:S13" si="0">Q2/R2</f>
        <v>0.77272727272727271</v>
      </c>
      <c r="T2" s="40">
        <v>34</v>
      </c>
      <c r="U2" s="24">
        <v>34</v>
      </c>
      <c r="V2" s="37">
        <f t="shared" ref="V2:V13" si="1">T2/U2</f>
        <v>1</v>
      </c>
      <c r="W2" s="24">
        <v>34</v>
      </c>
      <c r="X2" s="39">
        <v>34</v>
      </c>
      <c r="Y2" s="37">
        <f t="shared" ref="Y2:Y13" si="2">W2/X2</f>
        <v>1</v>
      </c>
      <c r="Z2" s="38"/>
    </row>
    <row r="3" spans="1:26" ht="34.5" customHeight="1">
      <c r="A3" s="48" t="s">
        <v>69</v>
      </c>
      <c r="B3" s="41" t="s">
        <v>144</v>
      </c>
      <c r="C3" s="41" t="s">
        <v>242</v>
      </c>
      <c r="D3" s="41" t="s">
        <v>146</v>
      </c>
      <c r="E3" s="41" t="s">
        <v>104</v>
      </c>
      <c r="F3" s="47" t="s">
        <v>101</v>
      </c>
      <c r="G3" s="46" t="s">
        <v>255</v>
      </c>
      <c r="H3" s="50" t="s">
        <v>342</v>
      </c>
      <c r="I3" s="50" t="s">
        <v>342</v>
      </c>
      <c r="J3" s="45" t="s">
        <v>147</v>
      </c>
      <c r="K3" s="49" t="s">
        <v>142</v>
      </c>
      <c r="L3" s="49" t="s">
        <v>340</v>
      </c>
      <c r="M3" s="49">
        <v>1</v>
      </c>
      <c r="N3" s="43" t="s">
        <v>186</v>
      </c>
      <c r="O3" s="44" t="s">
        <v>302</v>
      </c>
      <c r="P3" s="41">
        <v>1</v>
      </c>
      <c r="Q3" s="119">
        <v>34</v>
      </c>
      <c r="R3" s="41">
        <v>44</v>
      </c>
      <c r="S3" s="37">
        <f t="shared" si="0"/>
        <v>0.77272727272727271</v>
      </c>
      <c r="T3" s="40">
        <v>34</v>
      </c>
      <c r="U3" s="40">
        <v>34</v>
      </c>
      <c r="V3" s="37">
        <f t="shared" si="1"/>
        <v>1</v>
      </c>
      <c r="W3" s="39">
        <v>34</v>
      </c>
      <c r="X3" s="39">
        <v>34</v>
      </c>
      <c r="Y3" s="37">
        <f t="shared" si="2"/>
        <v>1</v>
      </c>
      <c r="Z3" s="38"/>
    </row>
    <row r="4" spans="1:26" ht="34.5" customHeight="1">
      <c r="A4" s="48" t="s">
        <v>69</v>
      </c>
      <c r="B4" s="41" t="s">
        <v>241</v>
      </c>
      <c r="C4" s="41" t="s">
        <v>242</v>
      </c>
      <c r="D4" s="41"/>
      <c r="E4" s="41" t="s">
        <v>104</v>
      </c>
      <c r="F4" s="47" t="s">
        <v>101</v>
      </c>
      <c r="G4" s="46" t="s">
        <v>255</v>
      </c>
      <c r="H4" s="45" t="s">
        <v>245</v>
      </c>
      <c r="I4" s="45" t="s">
        <v>245</v>
      </c>
      <c r="J4" s="45" t="s">
        <v>245</v>
      </c>
      <c r="K4" s="49" t="s">
        <v>345</v>
      </c>
      <c r="L4" s="49" t="s">
        <v>344</v>
      </c>
      <c r="M4" s="49">
        <v>1</v>
      </c>
      <c r="N4" s="43" t="s">
        <v>186</v>
      </c>
      <c r="O4" s="42" t="s">
        <v>302</v>
      </c>
      <c r="P4" s="41">
        <v>1</v>
      </c>
      <c r="Q4" s="41">
        <v>63</v>
      </c>
      <c r="R4" s="41">
        <v>63</v>
      </c>
      <c r="S4" s="37">
        <f t="shared" si="0"/>
        <v>1</v>
      </c>
      <c r="T4" s="40">
        <v>63</v>
      </c>
      <c r="U4" s="40">
        <v>63</v>
      </c>
      <c r="V4" s="37">
        <f t="shared" si="1"/>
        <v>1</v>
      </c>
      <c r="W4" s="39">
        <v>63</v>
      </c>
      <c r="X4" s="39">
        <v>63</v>
      </c>
      <c r="Y4" s="37">
        <f t="shared" si="2"/>
        <v>1</v>
      </c>
      <c r="Z4" s="38"/>
    </row>
    <row r="5" spans="1:26" ht="84.75" customHeight="1">
      <c r="A5" s="48" t="s">
        <v>69</v>
      </c>
      <c r="B5" s="41" t="s">
        <v>343</v>
      </c>
      <c r="C5" s="41" t="s">
        <v>242</v>
      </c>
      <c r="D5" s="41" t="s">
        <v>151</v>
      </c>
      <c r="E5" s="41" t="s">
        <v>104</v>
      </c>
      <c r="F5" s="47" t="s">
        <v>105</v>
      </c>
      <c r="G5" s="46" t="s">
        <v>255</v>
      </c>
      <c r="H5" s="50" t="s">
        <v>342</v>
      </c>
      <c r="I5" s="50" t="s">
        <v>342</v>
      </c>
      <c r="J5" s="45" t="s">
        <v>341</v>
      </c>
      <c r="K5" s="49" t="s">
        <v>142</v>
      </c>
      <c r="L5" s="49" t="s">
        <v>340</v>
      </c>
      <c r="M5" s="49">
        <v>1</v>
      </c>
      <c r="N5" s="43" t="s">
        <v>186</v>
      </c>
      <c r="O5" s="42" t="s">
        <v>302</v>
      </c>
      <c r="P5" s="41">
        <v>1</v>
      </c>
      <c r="Q5" s="41">
        <v>34</v>
      </c>
      <c r="R5" s="41">
        <v>44</v>
      </c>
      <c r="S5" s="37">
        <f t="shared" si="0"/>
        <v>0.77272727272727271</v>
      </c>
      <c r="T5" s="40">
        <v>34</v>
      </c>
      <c r="U5" s="40">
        <v>34</v>
      </c>
      <c r="V5" s="37">
        <f t="shared" si="1"/>
        <v>1</v>
      </c>
      <c r="W5" s="39">
        <v>34</v>
      </c>
      <c r="X5" s="39">
        <v>34</v>
      </c>
      <c r="Y5" s="37">
        <f t="shared" si="2"/>
        <v>1</v>
      </c>
      <c r="Z5" s="38"/>
    </row>
    <row r="6" spans="1:26" ht="60.75" customHeight="1">
      <c r="A6" s="48" t="s">
        <v>69</v>
      </c>
      <c r="B6" s="146" t="s">
        <v>159</v>
      </c>
      <c r="C6" s="41" t="s">
        <v>242</v>
      </c>
      <c r="D6" s="52" t="s">
        <v>164</v>
      </c>
      <c r="E6" s="41" t="s">
        <v>104</v>
      </c>
      <c r="F6" s="47" t="s">
        <v>105</v>
      </c>
      <c r="G6" s="46" t="s">
        <v>255</v>
      </c>
      <c r="H6" s="45">
        <v>45041</v>
      </c>
      <c r="I6" s="45">
        <v>45041</v>
      </c>
      <c r="J6" s="45" t="s">
        <v>339</v>
      </c>
      <c r="K6" s="49" t="s">
        <v>338</v>
      </c>
      <c r="L6" s="49" t="s">
        <v>337</v>
      </c>
      <c r="M6" s="49">
        <v>1</v>
      </c>
      <c r="N6" s="43" t="s">
        <v>186</v>
      </c>
      <c r="O6" s="42" t="s">
        <v>302</v>
      </c>
      <c r="P6" s="41">
        <v>1</v>
      </c>
      <c r="Q6" s="41">
        <v>33</v>
      </c>
      <c r="R6" s="41">
        <v>50</v>
      </c>
      <c r="S6" s="37">
        <f t="shared" si="0"/>
        <v>0.66</v>
      </c>
      <c r="T6" s="40">
        <v>33</v>
      </c>
      <c r="U6" s="40">
        <v>33</v>
      </c>
      <c r="V6" s="37">
        <f t="shared" si="1"/>
        <v>1</v>
      </c>
      <c r="W6" s="39">
        <v>33</v>
      </c>
      <c r="X6" s="39">
        <v>33</v>
      </c>
      <c r="Y6" s="37">
        <f t="shared" si="2"/>
        <v>1</v>
      </c>
      <c r="Z6" s="38"/>
    </row>
    <row r="7" spans="1:26" ht="53.25" customHeight="1">
      <c r="A7" s="48" t="s">
        <v>37</v>
      </c>
      <c r="B7" s="34" t="s">
        <v>336</v>
      </c>
      <c r="C7" s="34" t="s">
        <v>331</v>
      </c>
      <c r="D7" s="124" t="s">
        <v>167</v>
      </c>
      <c r="E7" s="41" t="s">
        <v>103</v>
      </c>
      <c r="F7" s="47" t="s">
        <v>101</v>
      </c>
      <c r="G7" s="46" t="s">
        <v>255</v>
      </c>
      <c r="H7" s="33">
        <v>45021</v>
      </c>
      <c r="I7" s="33">
        <v>45021</v>
      </c>
      <c r="J7" s="122" t="s">
        <v>330</v>
      </c>
      <c r="K7" s="49" t="s">
        <v>304</v>
      </c>
      <c r="L7" s="49" t="s">
        <v>305</v>
      </c>
      <c r="M7" s="49">
        <v>1</v>
      </c>
      <c r="N7" s="121" t="s">
        <v>175</v>
      </c>
      <c r="O7" s="42" t="s">
        <v>302</v>
      </c>
      <c r="P7" s="41">
        <v>1</v>
      </c>
      <c r="Q7" s="41">
        <v>15</v>
      </c>
      <c r="R7" s="41">
        <v>15</v>
      </c>
      <c r="S7" s="37">
        <f t="shared" si="0"/>
        <v>1</v>
      </c>
      <c r="T7" s="40">
        <v>15</v>
      </c>
      <c r="U7" s="40">
        <v>15</v>
      </c>
      <c r="V7" s="37">
        <f t="shared" si="1"/>
        <v>1</v>
      </c>
      <c r="W7" s="39">
        <v>15</v>
      </c>
      <c r="X7" s="39">
        <v>15</v>
      </c>
      <c r="Y7" s="37">
        <f t="shared" si="2"/>
        <v>1</v>
      </c>
      <c r="Z7" s="38"/>
    </row>
    <row r="8" spans="1:26" ht="34.5" customHeight="1">
      <c r="A8" s="48" t="s">
        <v>37</v>
      </c>
      <c r="B8" s="34" t="s">
        <v>335</v>
      </c>
      <c r="C8" s="34" t="s">
        <v>331</v>
      </c>
      <c r="D8" s="123" t="s">
        <v>334</v>
      </c>
      <c r="E8" s="41" t="s">
        <v>103</v>
      </c>
      <c r="F8" s="47" t="s">
        <v>101</v>
      </c>
      <c r="G8" s="46" t="s">
        <v>255</v>
      </c>
      <c r="H8" s="33">
        <v>45026</v>
      </c>
      <c r="I8" s="33">
        <v>45026</v>
      </c>
      <c r="J8" s="122" t="s">
        <v>330</v>
      </c>
      <c r="K8" s="49" t="s">
        <v>304</v>
      </c>
      <c r="L8" s="49" t="s">
        <v>305</v>
      </c>
      <c r="M8" s="49">
        <v>1</v>
      </c>
      <c r="N8" s="121" t="s">
        <v>175</v>
      </c>
      <c r="O8" s="42" t="s">
        <v>302</v>
      </c>
      <c r="P8" s="41">
        <v>1</v>
      </c>
      <c r="Q8" s="41">
        <v>13</v>
      </c>
      <c r="R8" s="41">
        <v>13</v>
      </c>
      <c r="S8" s="37">
        <f t="shared" si="0"/>
        <v>1</v>
      </c>
      <c r="T8" s="40">
        <v>13</v>
      </c>
      <c r="U8" s="40">
        <v>13</v>
      </c>
      <c r="V8" s="37">
        <f t="shared" si="1"/>
        <v>1</v>
      </c>
      <c r="W8" s="39">
        <v>13</v>
      </c>
      <c r="X8" s="39">
        <v>13</v>
      </c>
      <c r="Y8" s="37">
        <f t="shared" si="2"/>
        <v>1</v>
      </c>
      <c r="Z8" s="38"/>
    </row>
    <row r="9" spans="1:26" ht="34.5" customHeight="1">
      <c r="A9" s="48" t="s">
        <v>37</v>
      </c>
      <c r="B9" s="123" t="s">
        <v>333</v>
      </c>
      <c r="C9" s="123" t="s">
        <v>331</v>
      </c>
      <c r="D9" s="123" t="s">
        <v>167</v>
      </c>
      <c r="E9" s="41" t="s">
        <v>103</v>
      </c>
      <c r="F9" s="47" t="s">
        <v>101</v>
      </c>
      <c r="G9" s="46" t="s">
        <v>255</v>
      </c>
      <c r="H9" s="33">
        <v>45019</v>
      </c>
      <c r="I9" s="33">
        <v>45019</v>
      </c>
      <c r="J9" s="122" t="s">
        <v>330</v>
      </c>
      <c r="K9" s="49" t="s">
        <v>304</v>
      </c>
      <c r="L9" s="49" t="s">
        <v>305</v>
      </c>
      <c r="M9" s="49">
        <v>1</v>
      </c>
      <c r="N9" s="121" t="s">
        <v>175</v>
      </c>
      <c r="O9" s="42" t="s">
        <v>302</v>
      </c>
      <c r="P9" s="41">
        <v>1</v>
      </c>
      <c r="Q9" s="41">
        <v>18</v>
      </c>
      <c r="R9" s="41">
        <v>18</v>
      </c>
      <c r="S9" s="37">
        <f t="shared" si="0"/>
        <v>1</v>
      </c>
      <c r="T9" s="40">
        <v>18</v>
      </c>
      <c r="U9" s="40">
        <v>18</v>
      </c>
      <c r="V9" s="37">
        <f t="shared" si="1"/>
        <v>1</v>
      </c>
      <c r="W9" s="39">
        <v>18</v>
      </c>
      <c r="X9" s="39">
        <v>18</v>
      </c>
      <c r="Y9" s="37">
        <f t="shared" si="2"/>
        <v>1</v>
      </c>
      <c r="Z9" s="38"/>
    </row>
    <row r="10" spans="1:26" ht="34.5" customHeight="1">
      <c r="A10" s="48" t="s">
        <v>37</v>
      </c>
      <c r="B10" s="123" t="s">
        <v>332</v>
      </c>
      <c r="C10" s="123" t="s">
        <v>331</v>
      </c>
      <c r="D10" s="123" t="s">
        <v>167</v>
      </c>
      <c r="E10" s="41" t="s">
        <v>103</v>
      </c>
      <c r="F10" s="47" t="s">
        <v>101</v>
      </c>
      <c r="G10" s="46" t="s">
        <v>255</v>
      </c>
      <c r="H10" s="33">
        <v>45035</v>
      </c>
      <c r="I10" s="33">
        <v>45035</v>
      </c>
      <c r="J10" s="122" t="s">
        <v>330</v>
      </c>
      <c r="K10" s="49" t="s">
        <v>304</v>
      </c>
      <c r="L10" s="49" t="s">
        <v>305</v>
      </c>
      <c r="M10" s="49">
        <v>1</v>
      </c>
      <c r="N10" s="121" t="s">
        <v>175</v>
      </c>
      <c r="O10" s="42" t="s">
        <v>302</v>
      </c>
      <c r="P10" s="41">
        <v>1</v>
      </c>
      <c r="Q10" s="41">
        <v>13</v>
      </c>
      <c r="R10" s="41">
        <v>13</v>
      </c>
      <c r="S10" s="37">
        <f t="shared" si="0"/>
        <v>1</v>
      </c>
      <c r="T10" s="40">
        <v>13</v>
      </c>
      <c r="U10" s="40">
        <v>13</v>
      </c>
      <c r="V10" s="37">
        <f t="shared" si="1"/>
        <v>1</v>
      </c>
      <c r="W10" s="39">
        <v>13</v>
      </c>
      <c r="X10" s="39">
        <v>13</v>
      </c>
      <c r="Y10" s="37">
        <f t="shared" si="2"/>
        <v>1</v>
      </c>
      <c r="Z10" s="38"/>
    </row>
    <row r="11" spans="1:26" ht="34.5" customHeight="1">
      <c r="A11" s="48" t="s">
        <v>41</v>
      </c>
      <c r="B11" s="41" t="s">
        <v>329</v>
      </c>
      <c r="C11" s="41" t="s">
        <v>315</v>
      </c>
      <c r="D11" s="41" t="s">
        <v>328</v>
      </c>
      <c r="E11" s="41" t="s">
        <v>103</v>
      </c>
      <c r="F11" s="47" t="s">
        <v>101</v>
      </c>
      <c r="G11" s="46" t="s">
        <v>255</v>
      </c>
      <c r="H11" s="45">
        <v>45031</v>
      </c>
      <c r="I11" s="45" t="s">
        <v>327</v>
      </c>
      <c r="J11" s="120">
        <v>0.27083333333333331</v>
      </c>
      <c r="K11" s="49" t="s">
        <v>326</v>
      </c>
      <c r="L11" s="49" t="s">
        <v>325</v>
      </c>
      <c r="M11" s="49">
        <v>1</v>
      </c>
      <c r="N11" s="43" t="s">
        <v>324</v>
      </c>
      <c r="O11" s="42" t="s">
        <v>302</v>
      </c>
      <c r="P11" s="41">
        <v>1</v>
      </c>
      <c r="Q11" s="41">
        <v>47</v>
      </c>
      <c r="R11" s="41">
        <v>47</v>
      </c>
      <c r="S11" s="37">
        <f t="shared" si="0"/>
        <v>1</v>
      </c>
      <c r="T11" s="40">
        <v>47</v>
      </c>
      <c r="U11" s="40">
        <v>47</v>
      </c>
      <c r="V11" s="37">
        <f t="shared" si="1"/>
        <v>1</v>
      </c>
      <c r="W11" s="39">
        <v>47</v>
      </c>
      <c r="X11" s="39">
        <v>47</v>
      </c>
      <c r="Y11" s="37">
        <f t="shared" si="2"/>
        <v>1</v>
      </c>
      <c r="Z11" s="38"/>
    </row>
    <row r="12" spans="1:26" ht="34.5" customHeight="1">
      <c r="A12" s="48" t="s">
        <v>41</v>
      </c>
      <c r="B12" s="41" t="s">
        <v>323</v>
      </c>
      <c r="C12" s="41" t="s">
        <v>322</v>
      </c>
      <c r="D12" s="41" t="s">
        <v>321</v>
      </c>
      <c r="E12" s="41" t="s">
        <v>103</v>
      </c>
      <c r="F12" s="47" t="s">
        <v>100</v>
      </c>
      <c r="G12" s="46" t="s">
        <v>255</v>
      </c>
      <c r="H12" s="45">
        <v>45032</v>
      </c>
      <c r="I12" s="45" t="s">
        <v>320</v>
      </c>
      <c r="J12" s="45" t="s">
        <v>313</v>
      </c>
      <c r="K12" s="49" t="s">
        <v>319</v>
      </c>
      <c r="L12" s="49" t="s">
        <v>318</v>
      </c>
      <c r="M12" s="49">
        <v>1</v>
      </c>
      <c r="N12" s="43" t="s">
        <v>317</v>
      </c>
      <c r="O12" s="42" t="s">
        <v>302</v>
      </c>
      <c r="P12" s="41">
        <v>1</v>
      </c>
      <c r="Q12" s="41">
        <v>11</v>
      </c>
      <c r="R12" s="41">
        <v>11</v>
      </c>
      <c r="S12" s="37">
        <f t="shared" si="0"/>
        <v>1</v>
      </c>
      <c r="T12" s="40">
        <v>11</v>
      </c>
      <c r="U12" s="40">
        <v>11</v>
      </c>
      <c r="V12" s="37">
        <f t="shared" si="1"/>
        <v>1</v>
      </c>
      <c r="W12" s="39">
        <v>11</v>
      </c>
      <c r="X12" s="39">
        <v>11</v>
      </c>
      <c r="Y12" s="37">
        <f t="shared" si="2"/>
        <v>1</v>
      </c>
      <c r="Z12" s="38"/>
    </row>
    <row r="13" spans="1:26" ht="34.5" customHeight="1">
      <c r="A13" s="48" t="s">
        <v>41</v>
      </c>
      <c r="B13" s="41" t="s">
        <v>316</v>
      </c>
      <c r="C13" s="41" t="s">
        <v>315</v>
      </c>
      <c r="D13" s="41" t="s">
        <v>314</v>
      </c>
      <c r="E13" s="41" t="s">
        <v>103</v>
      </c>
      <c r="F13" s="47" t="s">
        <v>100</v>
      </c>
      <c r="G13" s="46" t="s">
        <v>255</v>
      </c>
      <c r="H13" s="45">
        <v>45028</v>
      </c>
      <c r="I13" s="45">
        <v>45028</v>
      </c>
      <c r="J13" s="45" t="s">
        <v>313</v>
      </c>
      <c r="K13" s="49" t="s">
        <v>312</v>
      </c>
      <c r="L13" s="49" t="s">
        <v>311</v>
      </c>
      <c r="M13" s="49">
        <v>1</v>
      </c>
      <c r="N13" s="43" t="s">
        <v>310</v>
      </c>
      <c r="O13" s="42" t="s">
        <v>302</v>
      </c>
      <c r="P13" s="41">
        <v>1</v>
      </c>
      <c r="Q13" s="41">
        <v>12</v>
      </c>
      <c r="R13" s="41">
        <v>12</v>
      </c>
      <c r="S13" s="37">
        <f t="shared" si="0"/>
        <v>1</v>
      </c>
      <c r="T13" s="40">
        <v>12</v>
      </c>
      <c r="U13" s="40">
        <v>12</v>
      </c>
      <c r="V13" s="37">
        <f t="shared" si="1"/>
        <v>1</v>
      </c>
      <c r="W13" s="39">
        <v>12</v>
      </c>
      <c r="X13" s="39">
        <v>12</v>
      </c>
      <c r="Y13" s="37">
        <f t="shared" si="2"/>
        <v>1</v>
      </c>
      <c r="Z13" s="38"/>
    </row>
    <row r="14" spans="1:26" ht="34.5" customHeight="1" thickBot="1">
      <c r="A14" s="48" t="s">
        <v>13</v>
      </c>
      <c r="B14" s="41" t="s">
        <v>309</v>
      </c>
      <c r="C14" s="119" t="s">
        <v>308</v>
      </c>
      <c r="D14" s="59" t="s">
        <v>307</v>
      </c>
      <c r="E14" s="41" t="s">
        <v>105</v>
      </c>
      <c r="F14" s="47" t="s">
        <v>105</v>
      </c>
      <c r="G14" s="46" t="s">
        <v>255</v>
      </c>
      <c r="H14" s="45" t="s">
        <v>306</v>
      </c>
      <c r="I14" s="45" t="s">
        <v>305</v>
      </c>
      <c r="J14" s="45" t="s">
        <v>245</v>
      </c>
      <c r="K14" s="49" t="s">
        <v>304</v>
      </c>
      <c r="L14" s="49" t="s">
        <v>303</v>
      </c>
      <c r="M14" s="49">
        <v>1</v>
      </c>
      <c r="N14" s="43" t="s">
        <v>191</v>
      </c>
      <c r="O14" s="42" t="s">
        <v>302</v>
      </c>
      <c r="P14" s="41">
        <v>1</v>
      </c>
      <c r="Q14" s="41"/>
      <c r="R14" s="41"/>
      <c r="S14" s="37"/>
      <c r="T14" s="40"/>
      <c r="U14" s="40"/>
      <c r="V14" s="37"/>
      <c r="W14" s="39"/>
      <c r="X14" s="39"/>
      <c r="Y14" s="37"/>
      <c r="Z14" s="38"/>
    </row>
    <row r="15" spans="1:26" ht="127.5" customHeight="1" thickBot="1">
      <c r="A15" s="48" t="s">
        <v>72</v>
      </c>
      <c r="B15" s="116" t="s">
        <v>205</v>
      </c>
      <c r="C15" s="115" t="s">
        <v>257</v>
      </c>
      <c r="D15" s="115" t="s">
        <v>194</v>
      </c>
      <c r="E15" s="41" t="s">
        <v>103</v>
      </c>
      <c r="F15" s="47" t="s">
        <v>105</v>
      </c>
      <c r="G15" s="46" t="s">
        <v>255</v>
      </c>
      <c r="H15" s="50" t="s">
        <v>301</v>
      </c>
      <c r="I15" s="50" t="s">
        <v>301</v>
      </c>
      <c r="J15" s="45" t="s">
        <v>300</v>
      </c>
      <c r="K15" s="118" t="s">
        <v>275</v>
      </c>
      <c r="L15" s="117" t="s">
        <v>299</v>
      </c>
      <c r="M15" s="49">
        <v>1</v>
      </c>
      <c r="N15" s="118" t="s">
        <v>298</v>
      </c>
      <c r="O15" s="42" t="s">
        <v>250</v>
      </c>
      <c r="P15" s="41">
        <v>1</v>
      </c>
      <c r="Q15" s="118">
        <v>73</v>
      </c>
      <c r="R15" s="117">
        <v>73</v>
      </c>
      <c r="S15" s="37">
        <f t="shared" ref="S15:S25" si="3">Q15/R15</f>
        <v>1</v>
      </c>
      <c r="T15" s="118">
        <v>73</v>
      </c>
      <c r="U15" s="117">
        <v>73</v>
      </c>
      <c r="V15" s="37">
        <f t="shared" ref="V15:V25" si="4">T15/U15</f>
        <v>1</v>
      </c>
      <c r="W15" s="118">
        <v>73</v>
      </c>
      <c r="X15" s="117">
        <v>73</v>
      </c>
      <c r="Y15" s="37">
        <f t="shared" ref="Y15:Y25" si="5">W15/X15</f>
        <v>1</v>
      </c>
      <c r="Z15" s="38"/>
    </row>
    <row r="16" spans="1:26" ht="34.5" customHeight="1" thickBot="1">
      <c r="A16" s="48" t="s">
        <v>72</v>
      </c>
      <c r="B16" s="106" t="s">
        <v>207</v>
      </c>
      <c r="C16" s="105" t="s">
        <v>257</v>
      </c>
      <c r="D16" s="105" t="s">
        <v>194</v>
      </c>
      <c r="E16" s="41" t="s">
        <v>103</v>
      </c>
      <c r="F16" s="47" t="s">
        <v>101</v>
      </c>
      <c r="G16" s="46" t="s">
        <v>255</v>
      </c>
      <c r="H16" s="116" t="s">
        <v>297</v>
      </c>
      <c r="I16" s="115" t="s">
        <v>297</v>
      </c>
      <c r="J16" s="45" t="s">
        <v>296</v>
      </c>
      <c r="K16" s="114" t="s">
        <v>275</v>
      </c>
      <c r="L16" s="105" t="s">
        <v>143</v>
      </c>
      <c r="M16" s="49">
        <v>1</v>
      </c>
      <c r="N16" s="114" t="s">
        <v>295</v>
      </c>
      <c r="O16" s="42" t="s">
        <v>250</v>
      </c>
      <c r="P16" s="41">
        <v>1</v>
      </c>
      <c r="Q16" s="106">
        <v>30</v>
      </c>
      <c r="R16" s="105">
        <v>30</v>
      </c>
      <c r="S16" s="37">
        <f t="shared" si="3"/>
        <v>1</v>
      </c>
      <c r="T16" s="106">
        <v>30</v>
      </c>
      <c r="U16" s="105">
        <v>30</v>
      </c>
      <c r="V16" s="37">
        <f t="shared" si="4"/>
        <v>1</v>
      </c>
      <c r="W16" s="106">
        <v>30</v>
      </c>
      <c r="X16" s="105">
        <v>30</v>
      </c>
      <c r="Y16" s="37">
        <f t="shared" si="5"/>
        <v>1</v>
      </c>
      <c r="Z16" s="38"/>
    </row>
    <row r="17" spans="1:26" ht="34.5" customHeight="1" thickBot="1">
      <c r="A17" s="48" t="s">
        <v>72</v>
      </c>
      <c r="B17" s="106" t="s">
        <v>294</v>
      </c>
      <c r="C17" s="105" t="s">
        <v>257</v>
      </c>
      <c r="D17" s="105" t="s">
        <v>293</v>
      </c>
      <c r="E17" s="41" t="s">
        <v>103</v>
      </c>
      <c r="F17" s="47" t="s">
        <v>105</v>
      </c>
      <c r="G17" s="46" t="s">
        <v>255</v>
      </c>
      <c r="H17" s="110">
        <v>45036</v>
      </c>
      <c r="I17" s="109">
        <v>45036</v>
      </c>
      <c r="J17" s="45" t="s">
        <v>254</v>
      </c>
      <c r="K17" s="106" t="s">
        <v>292</v>
      </c>
      <c r="L17" s="105" t="s">
        <v>291</v>
      </c>
      <c r="M17" s="49">
        <v>1</v>
      </c>
      <c r="N17" s="106" t="s">
        <v>290</v>
      </c>
      <c r="O17" s="42" t="s">
        <v>250</v>
      </c>
      <c r="P17" s="41">
        <v>1</v>
      </c>
      <c r="Q17" s="106">
        <v>5</v>
      </c>
      <c r="R17" s="105">
        <v>5</v>
      </c>
      <c r="S17" s="37">
        <f t="shared" si="3"/>
        <v>1</v>
      </c>
      <c r="T17" s="106">
        <v>5</v>
      </c>
      <c r="U17" s="105">
        <v>5</v>
      </c>
      <c r="V17" s="37">
        <f t="shared" si="4"/>
        <v>1</v>
      </c>
      <c r="W17" s="106">
        <v>5</v>
      </c>
      <c r="X17" s="105">
        <v>5</v>
      </c>
      <c r="Y17" s="37">
        <f t="shared" si="5"/>
        <v>1</v>
      </c>
      <c r="Z17" s="38"/>
    </row>
    <row r="18" spans="1:26" ht="34.5" customHeight="1" thickBot="1">
      <c r="A18" s="48" t="s">
        <v>72</v>
      </c>
      <c r="B18" s="106" t="s">
        <v>289</v>
      </c>
      <c r="C18" s="105" t="s">
        <v>257</v>
      </c>
      <c r="D18" s="113" t="s">
        <v>288</v>
      </c>
      <c r="E18" s="41" t="s">
        <v>103</v>
      </c>
      <c r="F18" s="47" t="s">
        <v>101</v>
      </c>
      <c r="G18" s="46" t="s">
        <v>255</v>
      </c>
      <c r="H18" s="106" t="s">
        <v>287</v>
      </c>
      <c r="I18" s="105" t="s">
        <v>286</v>
      </c>
      <c r="J18" s="45" t="s">
        <v>254</v>
      </c>
      <c r="K18" s="106" t="s">
        <v>280</v>
      </c>
      <c r="L18" s="105" t="s">
        <v>285</v>
      </c>
      <c r="M18" s="49">
        <v>1</v>
      </c>
      <c r="N18" s="106" t="s">
        <v>284</v>
      </c>
      <c r="O18" s="42" t="s">
        <v>250</v>
      </c>
      <c r="P18" s="41">
        <v>1</v>
      </c>
      <c r="Q18" s="106">
        <v>122</v>
      </c>
      <c r="R18" s="105">
        <v>122</v>
      </c>
      <c r="S18" s="37">
        <f t="shared" si="3"/>
        <v>1</v>
      </c>
      <c r="T18" s="106">
        <v>122</v>
      </c>
      <c r="U18" s="105">
        <v>122</v>
      </c>
      <c r="V18" s="37">
        <f t="shared" si="4"/>
        <v>1</v>
      </c>
      <c r="W18" s="106">
        <v>122</v>
      </c>
      <c r="X18" s="105">
        <v>122</v>
      </c>
      <c r="Y18" s="37">
        <f t="shared" si="5"/>
        <v>1</v>
      </c>
      <c r="Z18" s="38"/>
    </row>
    <row r="19" spans="1:26" ht="34.5" customHeight="1" thickBot="1">
      <c r="A19" s="48" t="s">
        <v>72</v>
      </c>
      <c r="B19" s="106" t="s">
        <v>283</v>
      </c>
      <c r="C19" s="105" t="s">
        <v>257</v>
      </c>
      <c r="D19" s="113" t="s">
        <v>282</v>
      </c>
      <c r="E19" s="41" t="s">
        <v>103</v>
      </c>
      <c r="F19" s="47" t="s">
        <v>105</v>
      </c>
      <c r="G19" s="46" t="s">
        <v>255</v>
      </c>
      <c r="H19" s="106" t="s">
        <v>281</v>
      </c>
      <c r="I19" s="105" t="s">
        <v>281</v>
      </c>
      <c r="J19" s="45" t="s">
        <v>254</v>
      </c>
      <c r="K19" s="106" t="s">
        <v>280</v>
      </c>
      <c r="L19" s="105" t="s">
        <v>279</v>
      </c>
      <c r="M19" s="49">
        <v>1</v>
      </c>
      <c r="N19" s="106" t="s">
        <v>278</v>
      </c>
      <c r="O19" s="42" t="s">
        <v>250</v>
      </c>
      <c r="P19" s="41">
        <v>1</v>
      </c>
      <c r="Q19" s="106">
        <v>146</v>
      </c>
      <c r="R19" s="105">
        <v>146</v>
      </c>
      <c r="S19" s="37">
        <f t="shared" si="3"/>
        <v>1</v>
      </c>
      <c r="T19" s="106">
        <v>146</v>
      </c>
      <c r="U19" s="105">
        <v>146</v>
      </c>
      <c r="V19" s="37">
        <f t="shared" si="4"/>
        <v>1</v>
      </c>
      <c r="W19" s="106">
        <v>146</v>
      </c>
      <c r="X19" s="105">
        <v>146</v>
      </c>
      <c r="Y19" s="37">
        <f t="shared" si="5"/>
        <v>1</v>
      </c>
      <c r="Z19" s="38"/>
    </row>
    <row r="20" spans="1:26" ht="71.25" customHeight="1" thickBot="1">
      <c r="A20" s="48" t="s">
        <v>72</v>
      </c>
      <c r="B20" s="106" t="s">
        <v>208</v>
      </c>
      <c r="C20" s="105" t="s">
        <v>257</v>
      </c>
      <c r="D20" s="113" t="s">
        <v>196</v>
      </c>
      <c r="E20" s="41" t="s">
        <v>104</v>
      </c>
      <c r="F20" s="47" t="s">
        <v>101</v>
      </c>
      <c r="G20" s="46" t="s">
        <v>255</v>
      </c>
      <c r="H20" s="106" t="s">
        <v>277</v>
      </c>
      <c r="I20" s="105" t="s">
        <v>277</v>
      </c>
      <c r="J20" s="45" t="s">
        <v>276</v>
      </c>
      <c r="K20" s="106" t="s">
        <v>275</v>
      </c>
      <c r="L20" s="112"/>
      <c r="M20" s="44">
        <v>1</v>
      </c>
      <c r="N20" s="106" t="s">
        <v>219</v>
      </c>
      <c r="O20" s="42" t="s">
        <v>250</v>
      </c>
      <c r="P20" s="41">
        <v>1</v>
      </c>
      <c r="Q20" s="106">
        <v>81</v>
      </c>
      <c r="R20" s="105">
        <v>81</v>
      </c>
      <c r="S20" s="37">
        <f t="shared" si="3"/>
        <v>1</v>
      </c>
      <c r="T20" s="106">
        <v>81</v>
      </c>
      <c r="U20" s="105">
        <v>81</v>
      </c>
      <c r="V20" s="37">
        <f t="shared" si="4"/>
        <v>1</v>
      </c>
      <c r="W20" s="106">
        <v>81</v>
      </c>
      <c r="X20" s="105">
        <v>81</v>
      </c>
      <c r="Y20" s="37">
        <f t="shared" si="5"/>
        <v>1</v>
      </c>
      <c r="Z20" s="38"/>
    </row>
    <row r="21" spans="1:26" ht="34.5" customHeight="1" thickBot="1">
      <c r="A21" s="48" t="s">
        <v>72</v>
      </c>
      <c r="B21" s="106" t="s">
        <v>209</v>
      </c>
      <c r="C21" s="105" t="s">
        <v>257</v>
      </c>
      <c r="D21" s="111" t="s">
        <v>197</v>
      </c>
      <c r="E21" s="41" t="s">
        <v>103</v>
      </c>
      <c r="F21" s="47" t="s">
        <v>101</v>
      </c>
      <c r="G21" s="46" t="s">
        <v>255</v>
      </c>
      <c r="H21" s="110">
        <v>45027</v>
      </c>
      <c r="I21" s="109">
        <v>45027</v>
      </c>
      <c r="J21" s="45" t="s">
        <v>254</v>
      </c>
      <c r="K21" s="106" t="s">
        <v>274</v>
      </c>
      <c r="L21" s="105" t="s">
        <v>273</v>
      </c>
      <c r="M21" s="44">
        <v>1</v>
      </c>
      <c r="N21" s="106" t="s">
        <v>220</v>
      </c>
      <c r="O21" s="42" t="s">
        <v>250</v>
      </c>
      <c r="P21" s="41">
        <v>1</v>
      </c>
      <c r="Q21" s="106">
        <v>8</v>
      </c>
      <c r="R21" s="105">
        <v>8</v>
      </c>
      <c r="S21" s="37">
        <f t="shared" si="3"/>
        <v>1</v>
      </c>
      <c r="T21" s="106">
        <v>8</v>
      </c>
      <c r="U21" s="105">
        <v>8</v>
      </c>
      <c r="V21" s="37">
        <f t="shared" si="4"/>
        <v>1</v>
      </c>
      <c r="W21" s="106">
        <v>8</v>
      </c>
      <c r="X21" s="105">
        <v>8</v>
      </c>
      <c r="Y21" s="37">
        <f t="shared" si="5"/>
        <v>1</v>
      </c>
      <c r="Z21" s="38"/>
    </row>
    <row r="22" spans="1:26" ht="34.5" customHeight="1" thickBot="1">
      <c r="A22" s="48" t="s">
        <v>72</v>
      </c>
      <c r="B22" s="106" t="s">
        <v>272</v>
      </c>
      <c r="C22" s="105" t="s">
        <v>257</v>
      </c>
      <c r="D22" s="105" t="s">
        <v>271</v>
      </c>
      <c r="E22" s="41" t="s">
        <v>103</v>
      </c>
      <c r="F22" s="47" t="s">
        <v>101</v>
      </c>
      <c r="G22" s="46" t="s">
        <v>255</v>
      </c>
      <c r="H22" s="106" t="s">
        <v>270</v>
      </c>
      <c r="I22" s="105" t="s">
        <v>270</v>
      </c>
      <c r="J22" s="45" t="s">
        <v>254</v>
      </c>
      <c r="K22" s="106" t="s">
        <v>269</v>
      </c>
      <c r="L22" s="105" t="s">
        <v>268</v>
      </c>
      <c r="M22" s="44">
        <v>1</v>
      </c>
      <c r="N22" s="106">
        <v>2</v>
      </c>
      <c r="O22" s="42" t="s">
        <v>250</v>
      </c>
      <c r="P22" s="41">
        <v>1</v>
      </c>
      <c r="Q22" s="106">
        <v>14</v>
      </c>
      <c r="R22" s="105">
        <v>20</v>
      </c>
      <c r="S22" s="37">
        <f t="shared" si="3"/>
        <v>0.7</v>
      </c>
      <c r="T22" s="106">
        <v>14</v>
      </c>
      <c r="U22" s="105">
        <v>20</v>
      </c>
      <c r="V22" s="37">
        <f t="shared" si="4"/>
        <v>0.7</v>
      </c>
      <c r="W22" s="106">
        <v>14</v>
      </c>
      <c r="X22" s="105">
        <v>20</v>
      </c>
      <c r="Y22" s="37">
        <f t="shared" si="5"/>
        <v>0.7</v>
      </c>
      <c r="Z22" s="38"/>
    </row>
    <row r="23" spans="1:26" ht="34.5" customHeight="1" thickBot="1">
      <c r="A23" s="48" t="s">
        <v>72</v>
      </c>
      <c r="B23" s="106" t="s">
        <v>214</v>
      </c>
      <c r="C23" s="105" t="s">
        <v>257</v>
      </c>
      <c r="D23" s="105" t="s">
        <v>202</v>
      </c>
      <c r="E23" s="41" t="s">
        <v>104</v>
      </c>
      <c r="F23" s="47" t="s">
        <v>101</v>
      </c>
      <c r="G23" s="46" t="s">
        <v>255</v>
      </c>
      <c r="H23" s="106" t="s">
        <v>267</v>
      </c>
      <c r="I23" s="105" t="s">
        <v>266</v>
      </c>
      <c r="J23" s="45" t="s">
        <v>254</v>
      </c>
      <c r="K23" s="106" t="s">
        <v>265</v>
      </c>
      <c r="L23" s="105" t="s">
        <v>264</v>
      </c>
      <c r="M23" s="44">
        <v>1</v>
      </c>
      <c r="N23" s="106" t="s">
        <v>225</v>
      </c>
      <c r="O23" s="42" t="s">
        <v>250</v>
      </c>
      <c r="P23" s="41">
        <v>1</v>
      </c>
      <c r="Q23" s="106">
        <v>4</v>
      </c>
      <c r="R23" s="105">
        <v>4</v>
      </c>
      <c r="S23" s="37">
        <f t="shared" si="3"/>
        <v>1</v>
      </c>
      <c r="T23" s="106">
        <v>4</v>
      </c>
      <c r="U23" s="105">
        <v>4</v>
      </c>
      <c r="V23" s="37">
        <f t="shared" si="4"/>
        <v>1</v>
      </c>
      <c r="W23" s="106">
        <v>4</v>
      </c>
      <c r="X23" s="105">
        <v>4</v>
      </c>
      <c r="Y23" s="37">
        <f t="shared" si="5"/>
        <v>1</v>
      </c>
      <c r="Z23" s="38"/>
    </row>
    <row r="24" spans="1:26" ht="34.5" customHeight="1" thickBot="1">
      <c r="A24" s="48" t="s">
        <v>72</v>
      </c>
      <c r="B24" s="106" t="s">
        <v>210</v>
      </c>
      <c r="C24" s="105" t="s">
        <v>257</v>
      </c>
      <c r="D24" s="105" t="s">
        <v>198</v>
      </c>
      <c r="E24" s="41" t="s">
        <v>103</v>
      </c>
      <c r="F24" s="47" t="s">
        <v>101</v>
      </c>
      <c r="G24" s="46" t="s">
        <v>255</v>
      </c>
      <c r="H24" s="106" t="s">
        <v>263</v>
      </c>
      <c r="I24" s="105" t="s">
        <v>262</v>
      </c>
      <c r="J24" s="45" t="s">
        <v>254</v>
      </c>
      <c r="K24" s="106" t="s">
        <v>261</v>
      </c>
      <c r="L24" s="105" t="s">
        <v>260</v>
      </c>
      <c r="M24" s="44">
        <v>1</v>
      </c>
      <c r="N24" s="106" t="s">
        <v>259</v>
      </c>
      <c r="O24" s="42" t="s">
        <v>250</v>
      </c>
      <c r="P24" s="41">
        <v>1</v>
      </c>
      <c r="Q24" s="106">
        <v>62</v>
      </c>
      <c r="R24" s="105">
        <v>62</v>
      </c>
      <c r="S24" s="37">
        <f t="shared" si="3"/>
        <v>1</v>
      </c>
      <c r="T24" s="106">
        <v>62</v>
      </c>
      <c r="U24" s="105">
        <v>62</v>
      </c>
      <c r="V24" s="37">
        <f t="shared" si="4"/>
        <v>1</v>
      </c>
      <c r="W24" s="106">
        <v>62</v>
      </c>
      <c r="X24" s="105">
        <v>62</v>
      </c>
      <c r="Y24" s="37">
        <f t="shared" si="5"/>
        <v>1</v>
      </c>
      <c r="Z24" s="38"/>
    </row>
    <row r="25" spans="1:26" ht="34.5" customHeight="1" thickBot="1">
      <c r="A25" s="48" t="s">
        <v>72</v>
      </c>
      <c r="B25" s="106" t="s">
        <v>258</v>
      </c>
      <c r="C25" s="105" t="s">
        <v>257</v>
      </c>
      <c r="D25" s="105" t="s">
        <v>256</v>
      </c>
      <c r="E25" s="41" t="s">
        <v>103</v>
      </c>
      <c r="F25" s="47" t="s">
        <v>101</v>
      </c>
      <c r="G25" s="46" t="s">
        <v>255</v>
      </c>
      <c r="H25" s="108">
        <v>45040</v>
      </c>
      <c r="I25" s="107">
        <v>45009</v>
      </c>
      <c r="J25" s="45" t="s">
        <v>254</v>
      </c>
      <c r="K25" s="106" t="s">
        <v>253</v>
      </c>
      <c r="L25" s="105" t="s">
        <v>252</v>
      </c>
      <c r="M25" s="44">
        <v>1</v>
      </c>
      <c r="N25" s="106" t="s">
        <v>251</v>
      </c>
      <c r="O25" s="42" t="s">
        <v>250</v>
      </c>
      <c r="P25" s="41">
        <v>1</v>
      </c>
      <c r="Q25" s="106">
        <v>180</v>
      </c>
      <c r="R25" s="105">
        <v>180</v>
      </c>
      <c r="S25" s="37">
        <f t="shared" si="3"/>
        <v>1</v>
      </c>
      <c r="T25" s="106">
        <v>180</v>
      </c>
      <c r="U25" s="105">
        <v>180</v>
      </c>
      <c r="V25" s="37">
        <f t="shared" si="4"/>
        <v>1</v>
      </c>
      <c r="W25" s="106">
        <v>180</v>
      </c>
      <c r="X25" s="105">
        <v>180</v>
      </c>
      <c r="Y25" s="37">
        <f t="shared" si="5"/>
        <v>1</v>
      </c>
      <c r="Z25" s="38"/>
    </row>
    <row r="26" spans="1:26" ht="34.5" customHeight="1">
      <c r="A26" s="48"/>
      <c r="B26" s="41"/>
      <c r="C26" s="41"/>
      <c r="D26" s="41"/>
      <c r="E26" s="41"/>
      <c r="F26" s="47"/>
      <c r="G26" s="46"/>
      <c r="H26" s="45"/>
      <c r="I26" s="45"/>
      <c r="J26" s="45"/>
      <c r="K26" s="44"/>
      <c r="L26" s="44"/>
      <c r="M26" s="44"/>
      <c r="N26" s="43"/>
      <c r="O26" s="42"/>
      <c r="P26" s="41"/>
      <c r="Q26" s="41"/>
      <c r="R26" s="41" t="s">
        <v>249</v>
      </c>
      <c r="S26" s="104">
        <f>AVERAGE(S2:S25)</f>
        <v>0.94252964426877461</v>
      </c>
      <c r="T26" s="40"/>
      <c r="U26" s="40" t="s">
        <v>249</v>
      </c>
      <c r="V26" s="37">
        <f>AVERAGE(V2:V25)</f>
        <v>0.9869565217391304</v>
      </c>
      <c r="W26" s="39"/>
      <c r="X26" s="39" t="s">
        <v>249</v>
      </c>
      <c r="Y26" s="37">
        <f>AVERAGE(Y2:Y25)</f>
        <v>0.9869565217391304</v>
      </c>
      <c r="Z26" s="103">
        <f>AVERAGE(S26:Y26)</f>
        <v>0.97214756258234514</v>
      </c>
    </row>
    <row r="27" spans="1:26" ht="34.5" customHeight="1">
      <c r="A27" s="102"/>
      <c r="B27" s="95"/>
      <c r="C27" s="95"/>
      <c r="D27" s="95"/>
      <c r="E27" s="95"/>
      <c r="F27" s="101"/>
      <c r="G27" s="100"/>
      <c r="H27" s="99"/>
      <c r="I27" s="99"/>
      <c r="J27" s="99"/>
      <c r="K27" s="98"/>
      <c r="L27" s="98"/>
      <c r="M27" s="98"/>
      <c r="N27" s="97"/>
      <c r="O27" s="42"/>
      <c r="P27" s="96"/>
      <c r="Q27" s="95"/>
      <c r="R27" s="95"/>
      <c r="S27" s="94"/>
      <c r="T27" s="93"/>
      <c r="U27" s="93"/>
      <c r="V27" s="92"/>
      <c r="W27" s="91"/>
      <c r="X27" s="91"/>
      <c r="Y27" s="90"/>
      <c r="Z27" s="89"/>
    </row>
    <row r="28" spans="1:26" ht="20.25">
      <c r="B28" s="147"/>
      <c r="C28" s="147"/>
      <c r="D28" s="147"/>
      <c r="E28" s="147"/>
      <c r="F28" s="147"/>
      <c r="G28" s="147"/>
      <c r="H28" s="147"/>
      <c r="I28" s="147"/>
      <c r="J28" s="147"/>
      <c r="K28" s="147"/>
      <c r="L28" s="147"/>
      <c r="M28" s="147"/>
      <c r="N28" s="148"/>
      <c r="O28" s="88"/>
      <c r="P28" s="163"/>
      <c r="Q28" s="164"/>
      <c r="R28" s="164"/>
      <c r="S28" s="164"/>
      <c r="T28" s="164"/>
      <c r="U28" s="164"/>
      <c r="V28" s="165"/>
      <c r="W28" s="85"/>
      <c r="X28" s="85"/>
      <c r="Y28" s="84">
        <f>SUM(Y2:Y27)</f>
        <v>23.68695652173913</v>
      </c>
      <c r="Z28" s="83"/>
    </row>
    <row r="29" spans="1:26" ht="20.25">
      <c r="B29" s="87"/>
      <c r="C29" s="87"/>
      <c r="D29" s="87"/>
      <c r="E29" s="87"/>
      <c r="F29" s="87"/>
      <c r="G29" s="87"/>
      <c r="H29" s="87"/>
      <c r="I29" s="87"/>
      <c r="J29" s="87"/>
      <c r="K29" s="87"/>
      <c r="L29" s="87"/>
      <c r="M29" s="87"/>
      <c r="N29" s="87"/>
      <c r="O29" s="86"/>
      <c r="P29" s="85"/>
      <c r="Q29" s="85"/>
      <c r="R29" s="85"/>
      <c r="S29" s="85"/>
      <c r="T29" s="85"/>
      <c r="U29" s="85"/>
      <c r="V29" s="85"/>
      <c r="W29" s="85"/>
      <c r="X29" s="85"/>
      <c r="Y29" s="84">
        <f>AVERAGE(Y2:Y28)</f>
        <v>1.8949565217391304</v>
      </c>
      <c r="Z29" s="83"/>
    </row>
  </sheetData>
  <mergeCells count="2">
    <mergeCell ref="B28:N28"/>
    <mergeCell ref="P28:V28"/>
  </mergeCells>
  <conditionalFormatting sqref="S2:S27">
    <cfRule type="cellIs" dxfId="7" priority="3" operator="lessThan">
      <formula>49.9%</formula>
    </cfRule>
    <cfRule type="cellIs" dxfId="6" priority="4" operator="greaterThanOrEqual">
      <formula>0.5</formula>
    </cfRule>
  </conditionalFormatting>
  <conditionalFormatting sqref="V2:V27 Y2:Y27">
    <cfRule type="cellIs" dxfId="5" priority="1" operator="lessThan">
      <formula>79.9</formula>
    </cfRule>
    <cfRule type="cellIs" dxfId="4" priority="2" operator="greaterThanOrEqual">
      <formula>0.8</formula>
    </cfRule>
  </conditionalFormatting>
  <pageMargins left="1.1417322834645669" right="0.23622047244094491" top="0.70866141732283472" bottom="0.27559055118110237" header="0.31496062992125984" footer="0.31496062992125984"/>
  <pageSetup paperSize="5" scale="27" orientation="landscape" r:id="rId1"/>
  <headerFooter>
    <oddHeader>&amp;L&amp;G&amp;C&amp;"-,Negrita"&amp;12FORMATO
SEGUIMIENTO AL PROGRAMA DE DESARROLLO DE EDUCACION CONTINUA, FORMACIÓN Y CAPACITACIÓN &amp;RCÓDIGO:GHU-FYD-FO-180 
VIGENTE DESDE:07/09/2017   
VERSIÓN: 01       
  PÁGINA  &amp;P  DE  &amp;N</oddHeader>
  </headerFooter>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[3]LISTADO!#REF!</xm:f>
          </x14:formula1>
          <xm:sqref>A2:A29</xm:sqref>
        </x14:dataValidation>
        <x14:dataValidation type="list" allowBlank="1" showInputMessage="1" showErrorMessage="1" errorTitle="% capacitación" error="No se encuentra en el listado, solicitar permisos para agregar!" promptTitle="% CAPACITACIÓN DE ACUERDO PROG" prompt="1. 100%_x000a_2. 0%">
          <x14:formula1>
            <xm:f>[3]LISTADO!#REF!</xm:f>
          </x14:formula1>
          <xm:sqref>P2:P27</xm:sqref>
        </x14:dataValidation>
        <x14:dataValidation type="list" allowBlank="1" showInputMessage="1" showErrorMessage="1" errorTitle="Lista de evaluación" error="Esta por fuera de la lista,solicitar permiso para  Agregar!" promptTitle="TIPO DE EVALUACIÓN" prompt="Examen escrito_x000a_1. Evaluación práctica_x000a_2. Taller practico_x000a_3. Dinamica Grupal_x000a_4. Certificado de aprobación expedido por el ente que brindó la capacitación_x000a_5.Entre otros">
          <x14:formula1>
            <xm:f>[3]LISTADO!#REF!</xm:f>
          </x14:formula1>
          <xm:sqref>F2:F27</xm:sqref>
        </x14:dataValidation>
        <x14:dataValidation type="list" allowBlank="1" showInputMessage="1" showErrorMessage="1" errorTitle="TIPO DE EVALUACIÓN" error="No esta en el listado, solicitar permisos para agregar!" promptTitle="TIPO DE CAPACITACIÓN" prompt="1. Presencial en puestos de trabajo_x000a_2. Presencial en Auditorio_x000a_3. Virtual_x000a__x000a_">
          <x14:formula1>
            <xm:f>[4]LISTADO!#REF!</xm:f>
          </x14:formula1>
          <xm:sqref>E3</xm:sqref>
        </x14:dataValidation>
        <x14:dataValidation type="list" allowBlank="1" showInputMessage="1" showErrorMessage="1" errorTitle="TIPO DE EVALUACIÓN" error="No esta en el listado, solicitar permisos para agregar!" promptTitle="TIPO DE CAPACITACIÓN" prompt="1. Presencial en puestos de trabajo_x000a_2. Presencial en Auditorio_x000a_3. Virtual_x000a__x000a_">
          <x14:formula1>
            <xm:f>[3]LISTADO!#REF!</xm:f>
          </x14:formula1>
          <xm:sqref>E2 E4:E27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
  <sheetViews>
    <sheetView view="pageBreakPreview" zoomScale="80" zoomScaleNormal="100" zoomScaleSheetLayoutView="80" zoomScalePageLayoutView="85" workbookViewId="0">
      <pane xSplit="1" ySplit="2" topLeftCell="B4" activePane="bottomRight" state="frozen"/>
      <selection pane="topRight" activeCell="B1" sqref="B1"/>
      <selection pane="bottomLeft" activeCell="A3" sqref="A3"/>
      <selection pane="bottomRight" activeCell="B6" sqref="B6"/>
    </sheetView>
  </sheetViews>
  <sheetFormatPr baseColWidth="10" defaultColWidth="24.42578125" defaultRowHeight="12.75"/>
  <cols>
    <col min="1" max="1" width="34.85546875" style="36" customWidth="1"/>
    <col min="2" max="2" width="67.140625" style="4" customWidth="1"/>
    <col min="3" max="3" width="20.5703125" style="4" customWidth="1"/>
    <col min="4" max="4" width="28.42578125" style="4" customWidth="1"/>
    <col min="5" max="6" width="19.85546875" style="4" customWidth="1"/>
    <col min="7" max="12" width="17.140625" style="4" customWidth="1"/>
    <col min="13" max="13" width="20.140625" style="4" customWidth="1"/>
    <col min="14" max="14" width="24.28515625" style="5" customWidth="1"/>
    <col min="15" max="15" width="21.42578125" style="6" customWidth="1"/>
    <col min="16" max="16" width="23.42578125" style="5" customWidth="1"/>
    <col min="17" max="17" width="22.5703125" style="36" customWidth="1"/>
    <col min="18" max="18" width="21.85546875" style="4" customWidth="1"/>
    <col min="19" max="19" width="14.28515625" style="7" customWidth="1"/>
    <col min="20" max="20" width="18.140625" style="8" customWidth="1"/>
    <col min="21" max="21" width="17.7109375" style="8" customWidth="1"/>
    <col min="22" max="22" width="15.28515625" style="8" customWidth="1"/>
    <col min="23" max="23" width="18.28515625" style="8" customWidth="1"/>
    <col min="24" max="24" width="19.85546875" style="8" customWidth="1"/>
    <col min="25" max="25" width="15" style="8" customWidth="1"/>
    <col min="26" max="26" width="41.140625" style="9" customWidth="1"/>
    <col min="27" max="27" width="1.5703125" style="36" customWidth="1"/>
    <col min="28" max="43" width="24.42578125" style="36"/>
    <col min="44" max="44" width="42.85546875" style="36" customWidth="1"/>
    <col min="45" max="16384" width="24.42578125" style="36"/>
  </cols>
  <sheetData>
    <row r="1" spans="1:41" ht="76.5" customHeight="1">
      <c r="A1" s="82" t="s">
        <v>132</v>
      </c>
      <c r="B1" s="82" t="s">
        <v>93</v>
      </c>
      <c r="C1" s="82" t="s">
        <v>113</v>
      </c>
      <c r="D1" s="82" t="s">
        <v>109</v>
      </c>
      <c r="E1" s="82" t="s">
        <v>94</v>
      </c>
      <c r="F1" s="82" t="s">
        <v>95</v>
      </c>
      <c r="G1" s="19" t="s">
        <v>4</v>
      </c>
      <c r="H1" s="19" t="s">
        <v>106</v>
      </c>
      <c r="I1" s="19" t="s">
        <v>107</v>
      </c>
      <c r="J1" s="19" t="s">
        <v>118</v>
      </c>
      <c r="K1" s="20" t="s">
        <v>1</v>
      </c>
      <c r="L1" s="20" t="s">
        <v>0</v>
      </c>
      <c r="M1" s="20" t="s">
        <v>111</v>
      </c>
      <c r="N1" s="82" t="s">
        <v>114</v>
      </c>
      <c r="O1" s="22" t="s">
        <v>116</v>
      </c>
      <c r="P1" s="82" t="s">
        <v>119</v>
      </c>
      <c r="Q1" s="82" t="s">
        <v>124</v>
      </c>
      <c r="R1" s="82" t="s">
        <v>135</v>
      </c>
      <c r="S1" s="82" t="s">
        <v>125</v>
      </c>
      <c r="T1" s="82" t="s">
        <v>126</v>
      </c>
      <c r="U1" s="82" t="s">
        <v>127</v>
      </c>
      <c r="V1" s="82" t="s">
        <v>128</v>
      </c>
      <c r="W1" s="82" t="s">
        <v>126</v>
      </c>
      <c r="X1" s="82" t="s">
        <v>131</v>
      </c>
      <c r="Y1" s="82" t="s">
        <v>136</v>
      </c>
      <c r="Z1" s="82" t="s">
        <v>3</v>
      </c>
    </row>
    <row r="2" spans="1:41" ht="122.25" customHeight="1">
      <c r="A2" s="48" t="s">
        <v>69</v>
      </c>
      <c r="B2" s="41" t="s">
        <v>370</v>
      </c>
      <c r="C2" s="41" t="s">
        <v>242</v>
      </c>
      <c r="D2" s="41" t="s">
        <v>139</v>
      </c>
      <c r="E2" s="41" t="s">
        <v>104</v>
      </c>
      <c r="F2" s="47" t="s">
        <v>101</v>
      </c>
      <c r="G2" s="46" t="s">
        <v>371</v>
      </c>
      <c r="H2" s="50" t="s">
        <v>372</v>
      </c>
      <c r="I2" s="50" t="s">
        <v>372</v>
      </c>
      <c r="J2" s="45" t="s">
        <v>373</v>
      </c>
      <c r="K2" s="49" t="s">
        <v>142</v>
      </c>
      <c r="L2" s="49" t="s">
        <v>340</v>
      </c>
      <c r="M2" s="49">
        <v>2</v>
      </c>
      <c r="N2" s="43" t="s">
        <v>186</v>
      </c>
      <c r="O2" s="44" t="s">
        <v>302</v>
      </c>
      <c r="P2" s="41">
        <v>1</v>
      </c>
      <c r="Q2" s="40">
        <v>97</v>
      </c>
      <c r="R2" s="24">
        <v>97</v>
      </c>
      <c r="S2" s="37">
        <f>Q2/R2</f>
        <v>1</v>
      </c>
      <c r="T2" s="40">
        <v>97</v>
      </c>
      <c r="U2" s="24">
        <v>97</v>
      </c>
      <c r="V2" s="37">
        <f>T2/U2</f>
        <v>1</v>
      </c>
      <c r="W2" s="24">
        <v>97</v>
      </c>
      <c r="X2" s="39">
        <v>97</v>
      </c>
      <c r="Y2" s="37">
        <f>W2/X2</f>
        <v>1</v>
      </c>
      <c r="Z2" s="38"/>
    </row>
    <row r="3" spans="1:41" ht="106.5" customHeight="1">
      <c r="A3" s="48" t="s">
        <v>69</v>
      </c>
      <c r="B3" s="41" t="s">
        <v>144</v>
      </c>
      <c r="C3" s="41" t="s">
        <v>242</v>
      </c>
      <c r="D3" s="41" t="s">
        <v>146</v>
      </c>
      <c r="E3" s="41" t="s">
        <v>104</v>
      </c>
      <c r="F3" s="47" t="s">
        <v>101</v>
      </c>
      <c r="G3" s="46" t="s">
        <v>371</v>
      </c>
      <c r="H3" s="50" t="s">
        <v>372</v>
      </c>
      <c r="I3" s="50" t="s">
        <v>372</v>
      </c>
      <c r="J3" s="45" t="s">
        <v>374</v>
      </c>
      <c r="K3" s="49" t="s">
        <v>142</v>
      </c>
      <c r="L3" s="49" t="s">
        <v>340</v>
      </c>
      <c r="M3" s="49">
        <v>1</v>
      </c>
      <c r="N3" s="43" t="s">
        <v>186</v>
      </c>
      <c r="O3" s="44" t="s">
        <v>302</v>
      </c>
      <c r="P3" s="41">
        <v>1</v>
      </c>
      <c r="Q3" s="119">
        <v>97</v>
      </c>
      <c r="R3" s="41">
        <v>97</v>
      </c>
      <c r="S3" s="37">
        <f t="shared" ref="S3:S28" si="0">Q3/R3</f>
        <v>1</v>
      </c>
      <c r="T3" s="40">
        <v>97</v>
      </c>
      <c r="U3" s="40">
        <v>97</v>
      </c>
      <c r="V3" s="37">
        <f t="shared" ref="V3:V28" si="1">T3/U3</f>
        <v>1</v>
      </c>
      <c r="W3" s="39">
        <v>97</v>
      </c>
      <c r="X3" s="39">
        <v>97</v>
      </c>
      <c r="Y3" s="37">
        <f t="shared" ref="Y3:Y28" si="2">W3/X3</f>
        <v>1</v>
      </c>
      <c r="Z3" s="38" t="s">
        <v>375</v>
      </c>
    </row>
    <row r="4" spans="1:41" ht="34.5" customHeight="1">
      <c r="A4" s="48" t="s">
        <v>69</v>
      </c>
      <c r="B4" s="41" t="s">
        <v>241</v>
      </c>
      <c r="C4" s="41" t="s">
        <v>242</v>
      </c>
      <c r="D4" s="41"/>
      <c r="E4" s="41" t="s">
        <v>104</v>
      </c>
      <c r="F4" s="47" t="s">
        <v>101</v>
      </c>
      <c r="G4" s="46" t="s">
        <v>371</v>
      </c>
      <c r="H4" s="45" t="s">
        <v>245</v>
      </c>
      <c r="I4" s="45" t="s">
        <v>245</v>
      </c>
      <c r="J4" s="45" t="s">
        <v>245</v>
      </c>
      <c r="K4" s="49" t="s">
        <v>345</v>
      </c>
      <c r="L4" s="49" t="s">
        <v>344</v>
      </c>
      <c r="M4" s="49">
        <v>1</v>
      </c>
      <c r="N4" s="43" t="s">
        <v>186</v>
      </c>
      <c r="O4" s="42" t="s">
        <v>302</v>
      </c>
      <c r="P4" s="41">
        <v>1</v>
      </c>
      <c r="Q4" s="41">
        <v>49</v>
      </c>
      <c r="R4" s="41">
        <v>49</v>
      </c>
      <c r="S4" s="37">
        <f t="shared" si="0"/>
        <v>1</v>
      </c>
      <c r="T4" s="40">
        <v>49</v>
      </c>
      <c r="U4" s="40">
        <v>49</v>
      </c>
      <c r="V4" s="37">
        <f t="shared" si="1"/>
        <v>1</v>
      </c>
      <c r="W4" s="39">
        <v>49</v>
      </c>
      <c r="X4" s="39">
        <v>49</v>
      </c>
      <c r="Y4" s="37">
        <f t="shared" si="2"/>
        <v>1</v>
      </c>
      <c r="Z4" s="38"/>
    </row>
    <row r="5" spans="1:41" ht="84.75" customHeight="1">
      <c r="A5" s="48" t="s">
        <v>69</v>
      </c>
      <c r="B5" s="41" t="s">
        <v>343</v>
      </c>
      <c r="C5" s="41" t="s">
        <v>242</v>
      </c>
      <c r="D5" s="41" t="s">
        <v>151</v>
      </c>
      <c r="E5" s="41" t="s">
        <v>104</v>
      </c>
      <c r="F5" s="47" t="s">
        <v>105</v>
      </c>
      <c r="G5" s="46" t="s">
        <v>371</v>
      </c>
      <c r="H5" s="50" t="s">
        <v>245</v>
      </c>
      <c r="I5" s="50" t="s">
        <v>245</v>
      </c>
      <c r="J5" s="45" t="s">
        <v>341</v>
      </c>
      <c r="K5" s="49" t="s">
        <v>376</v>
      </c>
      <c r="L5" s="49" t="s">
        <v>377</v>
      </c>
      <c r="M5" s="49">
        <v>1</v>
      </c>
      <c r="N5" s="43" t="s">
        <v>186</v>
      </c>
      <c r="O5" s="42" t="s">
        <v>302</v>
      </c>
      <c r="P5" s="41">
        <v>1</v>
      </c>
      <c r="Q5" s="41">
        <v>50</v>
      </c>
      <c r="R5" s="41">
        <v>47</v>
      </c>
      <c r="S5" s="37">
        <f t="shared" si="0"/>
        <v>1.0638297872340425</v>
      </c>
      <c r="T5" s="40">
        <v>50</v>
      </c>
      <c r="U5" s="40">
        <v>50</v>
      </c>
      <c r="V5" s="37">
        <f t="shared" si="1"/>
        <v>1</v>
      </c>
      <c r="W5" s="39">
        <v>50</v>
      </c>
      <c r="X5" s="39">
        <v>50</v>
      </c>
      <c r="Y5" s="37">
        <f t="shared" si="2"/>
        <v>1</v>
      </c>
      <c r="Z5" s="38"/>
    </row>
    <row r="6" spans="1:41" ht="60.75" customHeight="1">
      <c r="A6" s="48" t="s">
        <v>69</v>
      </c>
      <c r="B6" s="146" t="s">
        <v>159</v>
      </c>
      <c r="C6" s="41" t="s">
        <v>242</v>
      </c>
      <c r="D6" s="52" t="s">
        <v>164</v>
      </c>
      <c r="E6" s="41" t="s">
        <v>104</v>
      </c>
      <c r="F6" s="47" t="s">
        <v>105</v>
      </c>
      <c r="G6" s="46" t="s">
        <v>371</v>
      </c>
      <c r="H6" s="45">
        <v>45076</v>
      </c>
      <c r="I6" s="45">
        <v>45076</v>
      </c>
      <c r="J6" s="45" t="s">
        <v>339</v>
      </c>
      <c r="K6" s="49" t="s">
        <v>338</v>
      </c>
      <c r="L6" s="49" t="s">
        <v>337</v>
      </c>
      <c r="M6" s="49">
        <v>1</v>
      </c>
      <c r="N6" s="43" t="s">
        <v>186</v>
      </c>
      <c r="O6" s="42" t="s">
        <v>302</v>
      </c>
      <c r="P6" s="41">
        <v>1</v>
      </c>
      <c r="Q6" s="41">
        <v>38</v>
      </c>
      <c r="R6" s="41">
        <v>40</v>
      </c>
      <c r="S6" s="37">
        <f t="shared" si="0"/>
        <v>0.95</v>
      </c>
      <c r="T6" s="40">
        <v>38</v>
      </c>
      <c r="U6" s="40">
        <v>38</v>
      </c>
      <c r="V6" s="37">
        <f t="shared" si="1"/>
        <v>1</v>
      </c>
      <c r="W6" s="39">
        <v>38</v>
      </c>
      <c r="X6" s="39">
        <v>38</v>
      </c>
      <c r="Y6" s="37">
        <f t="shared" si="2"/>
        <v>1</v>
      </c>
      <c r="Z6" s="38"/>
    </row>
    <row r="7" spans="1:41" ht="53.25" customHeight="1">
      <c r="A7" s="48" t="s">
        <v>37</v>
      </c>
      <c r="B7" s="34" t="s">
        <v>378</v>
      </c>
      <c r="C7" s="34" t="s">
        <v>331</v>
      </c>
      <c r="D7" s="34" t="s">
        <v>334</v>
      </c>
      <c r="E7" s="41" t="s">
        <v>103</v>
      </c>
      <c r="F7" s="47" t="s">
        <v>101</v>
      </c>
      <c r="G7" s="46" t="s">
        <v>371</v>
      </c>
      <c r="H7" s="33">
        <v>45056</v>
      </c>
      <c r="I7" s="33">
        <v>45056</v>
      </c>
      <c r="J7" s="122" t="s">
        <v>330</v>
      </c>
      <c r="K7" s="49" t="s">
        <v>304</v>
      </c>
      <c r="L7" s="49" t="s">
        <v>305</v>
      </c>
      <c r="M7" s="49">
        <v>1</v>
      </c>
      <c r="N7" s="121" t="s">
        <v>175</v>
      </c>
      <c r="O7" s="42" t="s">
        <v>302</v>
      </c>
      <c r="P7" s="41">
        <v>1</v>
      </c>
      <c r="Q7" s="41">
        <v>15</v>
      </c>
      <c r="R7" s="41">
        <v>15</v>
      </c>
      <c r="S7" s="37">
        <f t="shared" si="0"/>
        <v>1</v>
      </c>
      <c r="T7" s="40">
        <v>15</v>
      </c>
      <c r="U7" s="40">
        <v>15</v>
      </c>
      <c r="V7" s="37">
        <f t="shared" si="1"/>
        <v>1</v>
      </c>
      <c r="W7" s="39">
        <v>15</v>
      </c>
      <c r="X7" s="39">
        <v>15</v>
      </c>
      <c r="Y7" s="37">
        <f t="shared" si="2"/>
        <v>1</v>
      </c>
      <c r="Z7" s="38"/>
    </row>
    <row r="8" spans="1:41" ht="34.5" customHeight="1">
      <c r="A8" s="48" t="s">
        <v>37</v>
      </c>
      <c r="B8" s="34" t="s">
        <v>379</v>
      </c>
      <c r="C8" s="34" t="s">
        <v>331</v>
      </c>
      <c r="D8" s="34" t="s">
        <v>167</v>
      </c>
      <c r="E8" s="41" t="s">
        <v>103</v>
      </c>
      <c r="F8" s="47" t="s">
        <v>101</v>
      </c>
      <c r="G8" s="46" t="s">
        <v>371</v>
      </c>
      <c r="H8" s="33">
        <v>45065</v>
      </c>
      <c r="I8" s="33">
        <v>45065</v>
      </c>
      <c r="J8" s="122" t="s">
        <v>330</v>
      </c>
      <c r="K8" s="49" t="s">
        <v>304</v>
      </c>
      <c r="L8" s="49" t="s">
        <v>305</v>
      </c>
      <c r="M8" s="49">
        <v>1</v>
      </c>
      <c r="N8" s="121" t="s">
        <v>175</v>
      </c>
      <c r="O8" s="42" t="s">
        <v>302</v>
      </c>
      <c r="P8" s="41">
        <v>1</v>
      </c>
      <c r="Q8" s="41">
        <v>20</v>
      </c>
      <c r="R8" s="41">
        <v>20</v>
      </c>
      <c r="S8" s="37">
        <f t="shared" si="0"/>
        <v>1</v>
      </c>
      <c r="T8" s="40">
        <v>20</v>
      </c>
      <c r="U8" s="40">
        <v>20</v>
      </c>
      <c r="V8" s="37">
        <f t="shared" si="1"/>
        <v>1</v>
      </c>
      <c r="W8" s="39">
        <v>20</v>
      </c>
      <c r="X8" s="39">
        <v>20</v>
      </c>
      <c r="Y8" s="37">
        <f t="shared" si="2"/>
        <v>1</v>
      </c>
      <c r="Z8" s="38"/>
    </row>
    <row r="9" spans="1:41" ht="34.5" customHeight="1">
      <c r="A9" s="48" t="s">
        <v>37</v>
      </c>
      <c r="B9" s="34" t="s">
        <v>380</v>
      </c>
      <c r="C9" s="123" t="s">
        <v>331</v>
      </c>
      <c r="D9" s="34" t="s">
        <v>167</v>
      </c>
      <c r="E9" s="41" t="s">
        <v>103</v>
      </c>
      <c r="F9" s="47" t="s">
        <v>101</v>
      </c>
      <c r="G9" s="46" t="s">
        <v>371</v>
      </c>
      <c r="H9" s="33">
        <v>45067</v>
      </c>
      <c r="I9" s="33">
        <v>45067</v>
      </c>
      <c r="J9" s="122" t="s">
        <v>330</v>
      </c>
      <c r="K9" s="49" t="s">
        <v>304</v>
      </c>
      <c r="L9" s="49" t="s">
        <v>305</v>
      </c>
      <c r="M9" s="49">
        <v>1</v>
      </c>
      <c r="N9" s="121" t="s">
        <v>175</v>
      </c>
      <c r="O9" s="42" t="s">
        <v>302</v>
      </c>
      <c r="P9" s="41">
        <v>1</v>
      </c>
      <c r="Q9" s="41">
        <v>16</v>
      </c>
      <c r="R9" s="41">
        <v>16</v>
      </c>
      <c r="S9" s="37">
        <f t="shared" si="0"/>
        <v>1</v>
      </c>
      <c r="T9" s="40">
        <v>16</v>
      </c>
      <c r="U9" s="40">
        <v>16</v>
      </c>
      <c r="V9" s="37">
        <f t="shared" si="1"/>
        <v>1</v>
      </c>
      <c r="W9" s="39">
        <v>16</v>
      </c>
      <c r="X9" s="39">
        <v>16</v>
      </c>
      <c r="Y9" s="37">
        <f t="shared" si="2"/>
        <v>1</v>
      </c>
      <c r="Z9" s="38"/>
    </row>
    <row r="10" spans="1:41" ht="34.5" customHeight="1">
      <c r="A10" s="48" t="s">
        <v>37</v>
      </c>
      <c r="B10" s="34" t="s">
        <v>381</v>
      </c>
      <c r="C10" s="123" t="s">
        <v>331</v>
      </c>
      <c r="D10" s="34" t="s">
        <v>167</v>
      </c>
      <c r="E10" s="41" t="s">
        <v>103</v>
      </c>
      <c r="F10" s="47" t="s">
        <v>101</v>
      </c>
      <c r="G10" s="46" t="s">
        <v>371</v>
      </c>
      <c r="H10" s="33">
        <v>45070</v>
      </c>
      <c r="I10" s="33">
        <v>45070</v>
      </c>
      <c r="J10" s="122" t="s">
        <v>330</v>
      </c>
      <c r="K10" s="49" t="s">
        <v>304</v>
      </c>
      <c r="L10" s="49" t="s">
        <v>305</v>
      </c>
      <c r="M10" s="49">
        <v>1</v>
      </c>
      <c r="N10" s="121" t="s">
        <v>175</v>
      </c>
      <c r="O10" s="42" t="s">
        <v>302</v>
      </c>
      <c r="P10" s="41">
        <v>1</v>
      </c>
      <c r="Q10" s="41">
        <v>19</v>
      </c>
      <c r="R10" s="41">
        <v>19</v>
      </c>
      <c r="S10" s="37">
        <f t="shared" si="0"/>
        <v>1</v>
      </c>
      <c r="T10" s="40">
        <v>19</v>
      </c>
      <c r="U10" s="40">
        <v>19</v>
      </c>
      <c r="V10" s="37">
        <f t="shared" si="1"/>
        <v>1</v>
      </c>
      <c r="W10" s="39">
        <v>19</v>
      </c>
      <c r="X10" s="39">
        <v>19</v>
      </c>
      <c r="Y10" s="37">
        <f t="shared" si="2"/>
        <v>1</v>
      </c>
      <c r="Z10" s="38"/>
    </row>
    <row r="11" spans="1:41" ht="34.5" customHeight="1">
      <c r="A11" s="48" t="s">
        <v>37</v>
      </c>
      <c r="B11" s="34" t="s">
        <v>382</v>
      </c>
      <c r="C11" s="123" t="s">
        <v>331</v>
      </c>
      <c r="D11" s="34" t="s">
        <v>167</v>
      </c>
      <c r="E11" s="41" t="s">
        <v>103</v>
      </c>
      <c r="F11" s="47" t="s">
        <v>101</v>
      </c>
      <c r="G11" s="46" t="s">
        <v>371</v>
      </c>
      <c r="H11" s="33">
        <v>45072</v>
      </c>
      <c r="I11" s="33">
        <v>45072</v>
      </c>
      <c r="J11" s="122" t="s">
        <v>330</v>
      </c>
      <c r="K11" s="49" t="s">
        <v>304</v>
      </c>
      <c r="L11" s="49" t="s">
        <v>305</v>
      </c>
      <c r="M11" s="49">
        <v>1</v>
      </c>
      <c r="N11" s="121" t="s">
        <v>175</v>
      </c>
      <c r="O11" s="42" t="s">
        <v>302</v>
      </c>
      <c r="P11" s="41">
        <v>1</v>
      </c>
      <c r="Q11" s="41">
        <v>14</v>
      </c>
      <c r="R11" s="41">
        <v>14</v>
      </c>
      <c r="S11" s="37">
        <f t="shared" si="0"/>
        <v>1</v>
      </c>
      <c r="T11" s="40">
        <v>14</v>
      </c>
      <c r="U11" s="40">
        <v>14</v>
      </c>
      <c r="V11" s="37">
        <f t="shared" si="1"/>
        <v>1</v>
      </c>
      <c r="W11" s="39">
        <v>14</v>
      </c>
      <c r="X11" s="39">
        <v>14</v>
      </c>
      <c r="Y11" s="37">
        <f t="shared" si="2"/>
        <v>1</v>
      </c>
      <c r="Z11" s="38"/>
    </row>
    <row r="12" spans="1:41" ht="34.5" customHeight="1" thickBot="1">
      <c r="A12" s="48" t="s">
        <v>37</v>
      </c>
      <c r="B12" s="34" t="s">
        <v>383</v>
      </c>
      <c r="C12" s="123" t="s">
        <v>331</v>
      </c>
      <c r="D12" s="34" t="s">
        <v>167</v>
      </c>
      <c r="E12" s="41" t="s">
        <v>103</v>
      </c>
      <c r="F12" s="47" t="s">
        <v>100</v>
      </c>
      <c r="G12" s="46" t="s">
        <v>371</v>
      </c>
      <c r="H12" s="33">
        <v>45077</v>
      </c>
      <c r="I12" s="33">
        <v>45077</v>
      </c>
      <c r="J12" s="122" t="s">
        <v>330</v>
      </c>
      <c r="K12" s="49" t="s">
        <v>304</v>
      </c>
      <c r="L12" s="49" t="s">
        <v>305</v>
      </c>
      <c r="M12" s="49">
        <v>1</v>
      </c>
      <c r="N12" s="121" t="s">
        <v>175</v>
      </c>
      <c r="O12" s="42" t="s">
        <v>302</v>
      </c>
      <c r="P12" s="41">
        <v>1</v>
      </c>
      <c r="Q12" s="41">
        <v>30</v>
      </c>
      <c r="R12" s="41">
        <v>30</v>
      </c>
      <c r="S12" s="37">
        <f t="shared" si="0"/>
        <v>1</v>
      </c>
      <c r="T12" s="40">
        <v>30</v>
      </c>
      <c r="U12" s="40">
        <v>30</v>
      </c>
      <c r="V12" s="37">
        <f t="shared" si="1"/>
        <v>1</v>
      </c>
      <c r="W12" s="39">
        <v>30</v>
      </c>
      <c r="X12" s="39">
        <v>30</v>
      </c>
      <c r="Y12" s="37">
        <f t="shared" si="2"/>
        <v>1</v>
      </c>
      <c r="Z12" s="38"/>
    </row>
    <row r="13" spans="1:41" ht="34.5" customHeight="1" thickBot="1">
      <c r="A13" s="126" t="s">
        <v>371</v>
      </c>
      <c r="B13" s="115" t="s">
        <v>289</v>
      </c>
      <c r="C13" s="115" t="s">
        <v>257</v>
      </c>
      <c r="D13" s="117" t="s">
        <v>195</v>
      </c>
      <c r="E13" s="115" t="s">
        <v>384</v>
      </c>
      <c r="F13" s="115" t="s">
        <v>7</v>
      </c>
      <c r="G13" s="115" t="s">
        <v>371</v>
      </c>
      <c r="H13" s="127">
        <v>45058</v>
      </c>
      <c r="I13" s="127">
        <v>45058</v>
      </c>
      <c r="J13" s="115"/>
      <c r="K13" s="115" t="s">
        <v>292</v>
      </c>
      <c r="L13" s="115">
        <v>1</v>
      </c>
      <c r="M13" s="115"/>
      <c r="N13" s="115" t="s">
        <v>385</v>
      </c>
      <c r="O13" s="115" t="s">
        <v>386</v>
      </c>
      <c r="P13" s="128"/>
      <c r="Q13" s="128">
        <v>3</v>
      </c>
      <c r="R13" s="128">
        <v>3</v>
      </c>
      <c r="S13" s="37">
        <f t="shared" si="0"/>
        <v>1</v>
      </c>
      <c r="T13" s="128">
        <v>3</v>
      </c>
      <c r="U13" s="128">
        <v>3</v>
      </c>
      <c r="V13" s="37">
        <f t="shared" si="1"/>
        <v>1</v>
      </c>
      <c r="W13" s="128">
        <v>3</v>
      </c>
      <c r="X13" s="128">
        <v>3</v>
      </c>
      <c r="Y13" s="37">
        <f t="shared" si="2"/>
        <v>1</v>
      </c>
      <c r="Z13" s="115">
        <v>1</v>
      </c>
      <c r="AA13" s="115">
        <v>1</v>
      </c>
      <c r="AB13" s="115">
        <v>100</v>
      </c>
      <c r="AC13" s="129"/>
      <c r="AD13" s="129"/>
      <c r="AE13" s="129"/>
      <c r="AF13" s="129"/>
      <c r="AG13" s="129"/>
      <c r="AH13" s="129"/>
      <c r="AI13" s="129"/>
      <c r="AJ13" s="129"/>
      <c r="AK13" s="129"/>
      <c r="AL13" s="129"/>
      <c r="AM13" s="129"/>
      <c r="AN13" s="129"/>
      <c r="AO13" s="129"/>
    </row>
    <row r="14" spans="1:41" ht="34.5" customHeight="1" thickBot="1">
      <c r="A14" s="130" t="s">
        <v>371</v>
      </c>
      <c r="B14" s="105" t="s">
        <v>387</v>
      </c>
      <c r="C14" s="105" t="s">
        <v>257</v>
      </c>
      <c r="D14" s="105" t="s">
        <v>388</v>
      </c>
      <c r="E14" s="105" t="s">
        <v>384</v>
      </c>
      <c r="F14" s="105" t="s">
        <v>7</v>
      </c>
      <c r="G14" s="113" t="s">
        <v>371</v>
      </c>
      <c r="H14" s="109">
        <v>45058</v>
      </c>
      <c r="I14" s="109">
        <v>45058</v>
      </c>
      <c r="J14" s="105"/>
      <c r="K14" s="105" t="s">
        <v>292</v>
      </c>
      <c r="L14" s="113">
        <v>1</v>
      </c>
      <c r="M14" s="131"/>
      <c r="N14" s="113" t="s">
        <v>385</v>
      </c>
      <c r="O14" s="105" t="s">
        <v>386</v>
      </c>
      <c r="P14" s="131">
        <v>1</v>
      </c>
      <c r="Q14" s="113">
        <v>8</v>
      </c>
      <c r="R14" s="113">
        <v>8</v>
      </c>
      <c r="S14" s="37">
        <f t="shared" si="0"/>
        <v>1</v>
      </c>
      <c r="T14" s="113">
        <v>8</v>
      </c>
      <c r="U14" s="113">
        <v>8</v>
      </c>
      <c r="V14" s="37">
        <f t="shared" si="1"/>
        <v>1</v>
      </c>
      <c r="W14" s="113">
        <v>8</v>
      </c>
      <c r="X14" s="113">
        <v>8</v>
      </c>
      <c r="Y14" s="37">
        <f t="shared" si="2"/>
        <v>1</v>
      </c>
      <c r="Z14" s="113">
        <v>1</v>
      </c>
      <c r="AA14" s="113">
        <v>1</v>
      </c>
      <c r="AB14" s="105">
        <v>100</v>
      </c>
      <c r="AC14" s="129"/>
      <c r="AD14" s="129"/>
      <c r="AE14" s="129"/>
      <c r="AF14" s="129"/>
      <c r="AG14" s="129"/>
      <c r="AH14" s="129"/>
      <c r="AI14" s="129"/>
      <c r="AJ14" s="129"/>
      <c r="AK14" s="129"/>
      <c r="AL14" s="129"/>
      <c r="AM14" s="129"/>
      <c r="AN14" s="129"/>
      <c r="AO14" s="129"/>
    </row>
    <row r="15" spans="1:41" ht="127.5" customHeight="1" thickBot="1">
      <c r="A15" s="130" t="s">
        <v>371</v>
      </c>
      <c r="B15" s="105" t="s">
        <v>387</v>
      </c>
      <c r="C15" s="105" t="s">
        <v>257</v>
      </c>
      <c r="D15" s="105" t="s">
        <v>388</v>
      </c>
      <c r="E15" s="105" t="s">
        <v>384</v>
      </c>
      <c r="F15" s="105" t="s">
        <v>7</v>
      </c>
      <c r="G15" s="113" t="s">
        <v>371</v>
      </c>
      <c r="H15" s="109">
        <v>45071</v>
      </c>
      <c r="I15" s="109">
        <v>45071</v>
      </c>
      <c r="J15" s="105"/>
      <c r="K15" s="105" t="s">
        <v>389</v>
      </c>
      <c r="L15" s="113">
        <v>1</v>
      </c>
      <c r="M15" s="131"/>
      <c r="N15" s="113" t="s">
        <v>385</v>
      </c>
      <c r="O15" s="105" t="s">
        <v>390</v>
      </c>
      <c r="P15" s="131">
        <v>1</v>
      </c>
      <c r="Q15" s="113">
        <v>3</v>
      </c>
      <c r="R15" s="113">
        <v>3</v>
      </c>
      <c r="S15" s="37">
        <f t="shared" si="0"/>
        <v>1</v>
      </c>
      <c r="T15" s="113">
        <v>3</v>
      </c>
      <c r="U15" s="113">
        <v>3</v>
      </c>
      <c r="V15" s="37">
        <f t="shared" si="1"/>
        <v>1</v>
      </c>
      <c r="W15" s="113">
        <v>3</v>
      </c>
      <c r="X15" s="113">
        <v>3</v>
      </c>
      <c r="Y15" s="37">
        <f t="shared" si="2"/>
        <v>1</v>
      </c>
      <c r="Z15" s="113">
        <v>1</v>
      </c>
      <c r="AA15" s="113">
        <v>1</v>
      </c>
      <c r="AB15" s="105">
        <v>100</v>
      </c>
      <c r="AC15" s="129"/>
      <c r="AD15" s="129"/>
      <c r="AE15" s="129"/>
      <c r="AF15" s="129"/>
      <c r="AG15" s="129"/>
      <c r="AH15" s="129"/>
      <c r="AI15" s="129"/>
      <c r="AJ15" s="129"/>
      <c r="AK15" s="129"/>
      <c r="AL15" s="129"/>
      <c r="AM15" s="129"/>
      <c r="AN15" s="129"/>
      <c r="AO15" s="129"/>
    </row>
    <row r="16" spans="1:41" ht="34.5" customHeight="1" thickBot="1">
      <c r="A16" s="130" t="s">
        <v>371</v>
      </c>
      <c r="B16" s="132" t="s">
        <v>283</v>
      </c>
      <c r="C16" s="132" t="s">
        <v>257</v>
      </c>
      <c r="D16" s="132" t="s">
        <v>282</v>
      </c>
      <c r="E16" s="105" t="s">
        <v>384</v>
      </c>
      <c r="F16" s="105" t="s">
        <v>391</v>
      </c>
      <c r="G16" s="113" t="s">
        <v>371</v>
      </c>
      <c r="H16" s="105" t="s">
        <v>392</v>
      </c>
      <c r="I16" s="105" t="s">
        <v>393</v>
      </c>
      <c r="J16" s="105" t="s">
        <v>394</v>
      </c>
      <c r="K16" s="105" t="s">
        <v>280</v>
      </c>
      <c r="L16" s="105">
        <v>20</v>
      </c>
      <c r="M16" s="112"/>
      <c r="N16" s="105" t="s">
        <v>278</v>
      </c>
      <c r="O16" s="105" t="s">
        <v>390</v>
      </c>
      <c r="P16" s="105">
        <v>1</v>
      </c>
      <c r="Q16" s="105">
        <v>5</v>
      </c>
      <c r="R16" s="105">
        <v>5</v>
      </c>
      <c r="S16" s="37">
        <f t="shared" si="0"/>
        <v>1</v>
      </c>
      <c r="T16" s="105">
        <v>5</v>
      </c>
      <c r="U16" s="105">
        <v>5</v>
      </c>
      <c r="V16" s="37">
        <f t="shared" si="1"/>
        <v>1</v>
      </c>
      <c r="W16" s="105">
        <v>5</v>
      </c>
      <c r="X16" s="105">
        <v>5</v>
      </c>
      <c r="Y16" s="37">
        <f t="shared" si="2"/>
        <v>1</v>
      </c>
      <c r="Z16" s="105">
        <v>5</v>
      </c>
      <c r="AA16" s="105">
        <v>5</v>
      </c>
      <c r="AB16" s="105">
        <v>100</v>
      </c>
      <c r="AC16" s="129"/>
      <c r="AD16" s="129"/>
      <c r="AE16" s="129"/>
      <c r="AF16" s="129"/>
      <c r="AG16" s="129"/>
      <c r="AH16" s="129"/>
      <c r="AI16" s="129"/>
      <c r="AJ16" s="129"/>
      <c r="AK16" s="129"/>
      <c r="AL16" s="129"/>
      <c r="AM16" s="129"/>
      <c r="AN16" s="129"/>
      <c r="AO16" s="129"/>
    </row>
    <row r="17" spans="1:41" ht="34.5" customHeight="1" thickBot="1">
      <c r="A17" s="130" t="s">
        <v>371</v>
      </c>
      <c r="B17" s="105" t="s">
        <v>289</v>
      </c>
      <c r="C17" s="105" t="s">
        <v>257</v>
      </c>
      <c r="D17" s="113" t="s">
        <v>195</v>
      </c>
      <c r="E17" s="105" t="s">
        <v>384</v>
      </c>
      <c r="F17" s="105" t="s">
        <v>7</v>
      </c>
      <c r="G17" s="105" t="s">
        <v>371</v>
      </c>
      <c r="H17" s="109">
        <v>45064</v>
      </c>
      <c r="I17" s="109">
        <v>45064</v>
      </c>
      <c r="J17" s="105" t="s">
        <v>395</v>
      </c>
      <c r="K17" s="105" t="s">
        <v>292</v>
      </c>
      <c r="L17" s="105">
        <v>1</v>
      </c>
      <c r="M17" s="105"/>
      <c r="N17" s="105" t="s">
        <v>385</v>
      </c>
      <c r="O17" s="105" t="s">
        <v>390</v>
      </c>
      <c r="P17" s="112">
        <v>1</v>
      </c>
      <c r="Q17" s="112">
        <v>6</v>
      </c>
      <c r="R17" s="112">
        <v>6</v>
      </c>
      <c r="S17" s="37">
        <f t="shared" si="0"/>
        <v>1</v>
      </c>
      <c r="T17" s="112">
        <v>6</v>
      </c>
      <c r="U17" s="112">
        <v>6</v>
      </c>
      <c r="V17" s="37">
        <f t="shared" si="1"/>
        <v>1</v>
      </c>
      <c r="W17" s="112">
        <v>6</v>
      </c>
      <c r="X17" s="112">
        <v>6</v>
      </c>
      <c r="Y17" s="37">
        <f t="shared" si="2"/>
        <v>1</v>
      </c>
      <c r="Z17" s="105">
        <v>1</v>
      </c>
      <c r="AA17" s="105">
        <v>1</v>
      </c>
      <c r="AB17" s="105">
        <v>100</v>
      </c>
      <c r="AC17" s="129"/>
      <c r="AD17" s="129"/>
      <c r="AE17" s="129"/>
      <c r="AF17" s="129"/>
      <c r="AG17" s="129"/>
      <c r="AH17" s="129"/>
      <c r="AI17" s="129"/>
      <c r="AJ17" s="129"/>
      <c r="AK17" s="129"/>
      <c r="AL17" s="129"/>
      <c r="AM17" s="129"/>
      <c r="AN17" s="129"/>
      <c r="AO17" s="129"/>
    </row>
    <row r="18" spans="1:41" ht="34.5" customHeight="1" thickBot="1">
      <c r="A18" s="130" t="s">
        <v>371</v>
      </c>
      <c r="B18" s="105" t="s">
        <v>289</v>
      </c>
      <c r="C18" s="105" t="s">
        <v>257</v>
      </c>
      <c r="D18" s="113" t="s">
        <v>195</v>
      </c>
      <c r="E18" s="105" t="s">
        <v>384</v>
      </c>
      <c r="F18" s="105" t="s">
        <v>7</v>
      </c>
      <c r="G18" s="105" t="s">
        <v>396</v>
      </c>
      <c r="H18" s="109">
        <v>45047</v>
      </c>
      <c r="I18" s="112" t="s">
        <v>397</v>
      </c>
      <c r="J18" s="112"/>
      <c r="K18" s="105" t="s">
        <v>261</v>
      </c>
      <c r="L18" s="112"/>
      <c r="M18" s="112"/>
      <c r="N18" s="112"/>
      <c r="O18" s="112" t="s">
        <v>398</v>
      </c>
      <c r="P18" s="112">
        <v>1</v>
      </c>
      <c r="Q18" s="112">
        <v>159</v>
      </c>
      <c r="R18" s="112">
        <v>159</v>
      </c>
      <c r="S18" s="37">
        <f t="shared" si="0"/>
        <v>1</v>
      </c>
      <c r="T18" s="112">
        <v>159</v>
      </c>
      <c r="U18" s="112">
        <v>159</v>
      </c>
      <c r="V18" s="37">
        <f t="shared" si="1"/>
        <v>1</v>
      </c>
      <c r="W18" s="112">
        <v>159</v>
      </c>
      <c r="X18" s="112">
        <v>159</v>
      </c>
      <c r="Y18" s="37">
        <f t="shared" si="2"/>
        <v>1</v>
      </c>
      <c r="Z18" s="112">
        <v>1</v>
      </c>
      <c r="AA18" s="112">
        <v>1</v>
      </c>
      <c r="AB18" s="105">
        <v>100</v>
      </c>
      <c r="AC18" s="129"/>
      <c r="AD18" s="129">
        <v>18</v>
      </c>
      <c r="AE18" s="129"/>
      <c r="AF18" s="129"/>
      <c r="AG18" s="129"/>
      <c r="AH18" s="129"/>
      <c r="AI18" s="129"/>
      <c r="AJ18" s="129"/>
      <c r="AK18" s="129"/>
      <c r="AL18" s="129"/>
      <c r="AM18" s="129"/>
      <c r="AN18" s="129"/>
      <c r="AO18" s="129"/>
    </row>
    <row r="19" spans="1:41" ht="34.5" customHeight="1" thickBot="1">
      <c r="A19" s="130" t="s">
        <v>371</v>
      </c>
      <c r="B19" s="112" t="s">
        <v>208</v>
      </c>
      <c r="C19" s="105" t="s">
        <v>257</v>
      </c>
      <c r="D19" s="113" t="s">
        <v>196</v>
      </c>
      <c r="E19" s="105" t="s">
        <v>384</v>
      </c>
      <c r="F19" s="105" t="s">
        <v>105</v>
      </c>
      <c r="G19" s="113" t="s">
        <v>371</v>
      </c>
      <c r="H19" s="105" t="s">
        <v>399</v>
      </c>
      <c r="I19" s="105" t="s">
        <v>400</v>
      </c>
      <c r="J19" s="112"/>
      <c r="K19" s="105" t="s">
        <v>275</v>
      </c>
      <c r="L19" s="112"/>
      <c r="M19" s="112"/>
      <c r="N19" s="112" t="s">
        <v>219</v>
      </c>
      <c r="O19" s="105" t="s">
        <v>239</v>
      </c>
      <c r="P19" s="105">
        <v>1</v>
      </c>
      <c r="Q19" s="105">
        <v>76</v>
      </c>
      <c r="R19" s="105">
        <v>76</v>
      </c>
      <c r="S19" s="37">
        <f t="shared" si="0"/>
        <v>1</v>
      </c>
      <c r="T19" s="105">
        <v>76</v>
      </c>
      <c r="U19" s="105">
        <v>76</v>
      </c>
      <c r="V19" s="37">
        <f t="shared" si="1"/>
        <v>1</v>
      </c>
      <c r="W19" s="105">
        <v>76</v>
      </c>
      <c r="X19" s="105">
        <v>76</v>
      </c>
      <c r="Y19" s="37">
        <f t="shared" si="2"/>
        <v>1</v>
      </c>
      <c r="Z19" s="105">
        <v>9</v>
      </c>
      <c r="AA19" s="105">
        <v>9</v>
      </c>
      <c r="AB19" s="105">
        <v>100</v>
      </c>
      <c r="AC19" s="129"/>
      <c r="AD19" s="129"/>
      <c r="AE19" s="129"/>
      <c r="AF19" s="129"/>
      <c r="AG19" s="129"/>
      <c r="AH19" s="129"/>
      <c r="AI19" s="129"/>
      <c r="AJ19" s="129"/>
      <c r="AK19" s="129"/>
      <c r="AL19" s="129"/>
      <c r="AM19" s="129"/>
      <c r="AN19" s="129"/>
      <c r="AO19" s="129"/>
    </row>
    <row r="20" spans="1:41" ht="71.25" customHeight="1" thickBot="1">
      <c r="A20" s="130" t="s">
        <v>371</v>
      </c>
      <c r="B20" s="105" t="s">
        <v>214</v>
      </c>
      <c r="C20" s="105" t="s">
        <v>257</v>
      </c>
      <c r="D20" s="105" t="s">
        <v>202</v>
      </c>
      <c r="E20" s="105" t="s">
        <v>384</v>
      </c>
      <c r="F20" s="105" t="s">
        <v>401</v>
      </c>
      <c r="G20" s="113" t="s">
        <v>371</v>
      </c>
      <c r="H20" s="105" t="s">
        <v>402</v>
      </c>
      <c r="I20" s="105" t="s">
        <v>402</v>
      </c>
      <c r="J20" s="105"/>
      <c r="K20" s="105" t="s">
        <v>265</v>
      </c>
      <c r="L20" s="105" t="s">
        <v>264</v>
      </c>
      <c r="M20" s="105"/>
      <c r="N20" s="105" t="s">
        <v>403</v>
      </c>
      <c r="O20" s="111" t="s">
        <v>239</v>
      </c>
      <c r="P20" s="112">
        <v>1</v>
      </c>
      <c r="Q20" s="112">
        <v>12</v>
      </c>
      <c r="R20" s="112">
        <v>12</v>
      </c>
      <c r="S20" s="37">
        <f t="shared" si="0"/>
        <v>1</v>
      </c>
      <c r="T20" s="112">
        <v>12</v>
      </c>
      <c r="U20" s="112">
        <v>12</v>
      </c>
      <c r="V20" s="37">
        <f t="shared" si="1"/>
        <v>1</v>
      </c>
      <c r="W20" s="112">
        <v>12</v>
      </c>
      <c r="X20" s="112">
        <v>12</v>
      </c>
      <c r="Y20" s="37">
        <f t="shared" si="2"/>
        <v>1</v>
      </c>
      <c r="Z20" s="105">
        <v>4</v>
      </c>
      <c r="AA20" s="105">
        <v>4</v>
      </c>
      <c r="AB20" s="105">
        <v>100</v>
      </c>
      <c r="AC20" s="129"/>
      <c r="AD20" s="129"/>
      <c r="AE20" s="129"/>
      <c r="AF20" s="129"/>
      <c r="AG20" s="129"/>
      <c r="AH20" s="129"/>
      <c r="AI20" s="129"/>
      <c r="AJ20" s="129"/>
      <c r="AK20" s="129"/>
      <c r="AL20" s="129"/>
      <c r="AM20" s="129"/>
      <c r="AN20" s="129"/>
      <c r="AO20" s="129"/>
    </row>
    <row r="21" spans="1:41" ht="34.5" customHeight="1" thickBot="1">
      <c r="A21" s="130" t="s">
        <v>371</v>
      </c>
      <c r="B21" s="105" t="s">
        <v>209</v>
      </c>
      <c r="C21" s="105" t="s">
        <v>257</v>
      </c>
      <c r="D21" s="111" t="s">
        <v>197</v>
      </c>
      <c r="E21" s="105" t="s">
        <v>384</v>
      </c>
      <c r="F21" s="105" t="s">
        <v>401</v>
      </c>
      <c r="G21" s="113" t="s">
        <v>371</v>
      </c>
      <c r="H21" s="109">
        <v>45048</v>
      </c>
      <c r="I21" s="109">
        <v>45048</v>
      </c>
      <c r="J21" s="105"/>
      <c r="K21" s="105" t="s">
        <v>404</v>
      </c>
      <c r="L21" s="105" t="s">
        <v>273</v>
      </c>
      <c r="M21" s="105"/>
      <c r="N21" s="105" t="s">
        <v>220</v>
      </c>
      <c r="O21" s="105" t="s">
        <v>239</v>
      </c>
      <c r="P21" s="112">
        <v>1</v>
      </c>
      <c r="Q21" s="105">
        <v>16</v>
      </c>
      <c r="R21" s="112">
        <v>16</v>
      </c>
      <c r="S21" s="37">
        <f t="shared" si="0"/>
        <v>1</v>
      </c>
      <c r="T21" s="105">
        <v>16</v>
      </c>
      <c r="U21" s="112">
        <v>16</v>
      </c>
      <c r="V21" s="37">
        <f t="shared" si="1"/>
        <v>1</v>
      </c>
      <c r="W21" s="105">
        <v>16</v>
      </c>
      <c r="X21" s="112">
        <v>16</v>
      </c>
      <c r="Y21" s="37">
        <f t="shared" si="2"/>
        <v>1</v>
      </c>
      <c r="Z21" s="105">
        <v>1</v>
      </c>
      <c r="AA21" s="105">
        <v>1</v>
      </c>
      <c r="AB21" s="105">
        <v>100</v>
      </c>
      <c r="AC21" s="129"/>
      <c r="AD21" s="129"/>
      <c r="AE21" s="129"/>
      <c r="AF21" s="129"/>
      <c r="AG21" s="129"/>
      <c r="AH21" s="129"/>
      <c r="AI21" s="129"/>
      <c r="AJ21" s="129"/>
      <c r="AK21" s="129"/>
      <c r="AL21" s="129"/>
      <c r="AM21" s="129"/>
      <c r="AN21" s="129"/>
      <c r="AO21" s="129"/>
    </row>
    <row r="22" spans="1:41" ht="34.5" customHeight="1" thickBot="1">
      <c r="A22" s="130" t="s">
        <v>371</v>
      </c>
      <c r="B22" s="105" t="s">
        <v>272</v>
      </c>
      <c r="C22" s="105" t="s">
        <v>257</v>
      </c>
      <c r="D22" s="105" t="s">
        <v>271</v>
      </c>
      <c r="E22" s="105" t="s">
        <v>384</v>
      </c>
      <c r="F22" s="105" t="s">
        <v>401</v>
      </c>
      <c r="G22" s="105" t="s">
        <v>371</v>
      </c>
      <c r="H22" s="109">
        <v>45056</v>
      </c>
      <c r="I22" s="109">
        <v>45056</v>
      </c>
      <c r="J22" s="112"/>
      <c r="K22" s="105" t="s">
        <v>405</v>
      </c>
      <c r="L22" s="105" t="s">
        <v>273</v>
      </c>
      <c r="M22" s="105"/>
      <c r="N22" s="105" t="s">
        <v>406</v>
      </c>
      <c r="O22" s="105" t="s">
        <v>239</v>
      </c>
      <c r="P22" s="112">
        <v>1</v>
      </c>
      <c r="Q22" s="112">
        <v>6</v>
      </c>
      <c r="R22" s="112">
        <v>6</v>
      </c>
      <c r="S22" s="37">
        <f t="shared" si="0"/>
        <v>1</v>
      </c>
      <c r="T22" s="112">
        <v>6</v>
      </c>
      <c r="U22" s="112">
        <v>6</v>
      </c>
      <c r="V22" s="37">
        <f t="shared" si="1"/>
        <v>1</v>
      </c>
      <c r="W22" s="112">
        <v>6</v>
      </c>
      <c r="X22" s="112">
        <v>6</v>
      </c>
      <c r="Y22" s="37">
        <f t="shared" si="2"/>
        <v>1</v>
      </c>
      <c r="Z22" s="112">
        <v>1</v>
      </c>
      <c r="AA22" s="112">
        <v>1</v>
      </c>
      <c r="AB22" s="105">
        <v>100</v>
      </c>
      <c r="AC22" s="129"/>
      <c r="AD22" s="129"/>
      <c r="AE22" s="129"/>
      <c r="AF22" s="129"/>
      <c r="AG22" s="129"/>
      <c r="AH22" s="129"/>
      <c r="AI22" s="129"/>
      <c r="AJ22" s="129"/>
      <c r="AK22" s="129"/>
      <c r="AL22" s="129"/>
      <c r="AM22" s="129"/>
      <c r="AN22" s="129"/>
      <c r="AO22" s="129"/>
    </row>
    <row r="23" spans="1:41" ht="34.5" customHeight="1" thickBot="1">
      <c r="A23" s="130" t="s">
        <v>371</v>
      </c>
      <c r="B23" s="105" t="s">
        <v>210</v>
      </c>
      <c r="C23" s="105" t="s">
        <v>257</v>
      </c>
      <c r="D23" s="105" t="s">
        <v>198</v>
      </c>
      <c r="E23" s="105" t="s">
        <v>384</v>
      </c>
      <c r="F23" s="105" t="s">
        <v>401</v>
      </c>
      <c r="G23" s="105" t="s">
        <v>371</v>
      </c>
      <c r="H23" s="105" t="s">
        <v>407</v>
      </c>
      <c r="I23" s="105" t="s">
        <v>407</v>
      </c>
      <c r="J23" s="105"/>
      <c r="K23" s="105" t="s">
        <v>408</v>
      </c>
      <c r="L23" s="105" t="s">
        <v>260</v>
      </c>
      <c r="M23" s="105"/>
      <c r="N23" s="105" t="s">
        <v>409</v>
      </c>
      <c r="O23" s="111" t="s">
        <v>239</v>
      </c>
      <c r="P23" s="112">
        <v>1</v>
      </c>
      <c r="Q23" s="105">
        <v>93</v>
      </c>
      <c r="R23" s="112">
        <v>93</v>
      </c>
      <c r="S23" s="37">
        <f t="shared" si="0"/>
        <v>1</v>
      </c>
      <c r="T23" s="105">
        <v>93</v>
      </c>
      <c r="U23" s="112">
        <v>93</v>
      </c>
      <c r="V23" s="37">
        <f t="shared" si="1"/>
        <v>1</v>
      </c>
      <c r="W23" s="105">
        <v>93</v>
      </c>
      <c r="X23" s="112">
        <v>93</v>
      </c>
      <c r="Y23" s="37">
        <f t="shared" si="2"/>
        <v>1</v>
      </c>
      <c r="Z23" s="105">
        <v>6</v>
      </c>
      <c r="AA23" s="105">
        <v>6</v>
      </c>
      <c r="AB23" s="105">
        <v>100</v>
      </c>
      <c r="AC23" s="129"/>
      <c r="AD23" s="129"/>
      <c r="AE23" s="129"/>
      <c r="AF23" s="129"/>
      <c r="AG23" s="129"/>
      <c r="AH23" s="129"/>
      <c r="AI23" s="129"/>
      <c r="AJ23" s="129"/>
      <c r="AK23" s="129"/>
      <c r="AL23" s="129"/>
      <c r="AM23" s="129"/>
      <c r="AN23" s="129"/>
      <c r="AO23" s="129"/>
    </row>
    <row r="24" spans="1:41" ht="34.5" customHeight="1" thickBot="1">
      <c r="A24" s="130" t="s">
        <v>371</v>
      </c>
      <c r="B24" s="105" t="s">
        <v>211</v>
      </c>
      <c r="C24" s="105" t="s">
        <v>257</v>
      </c>
      <c r="D24" s="105" t="s">
        <v>199</v>
      </c>
      <c r="E24" s="105" t="s">
        <v>384</v>
      </c>
      <c r="F24" s="105" t="s">
        <v>401</v>
      </c>
      <c r="G24" s="105" t="s">
        <v>371</v>
      </c>
      <c r="H24" s="109">
        <v>45057</v>
      </c>
      <c r="I24" s="109">
        <v>45057</v>
      </c>
      <c r="J24" s="105"/>
      <c r="K24" s="105" t="s">
        <v>410</v>
      </c>
      <c r="L24" s="105" t="s">
        <v>252</v>
      </c>
      <c r="M24" s="105"/>
      <c r="N24" s="105" t="s">
        <v>222</v>
      </c>
      <c r="O24" s="111" t="s">
        <v>239</v>
      </c>
      <c r="P24" s="112">
        <v>1</v>
      </c>
      <c r="Q24" s="105">
        <v>3</v>
      </c>
      <c r="R24" s="112">
        <v>3</v>
      </c>
      <c r="S24" s="37">
        <f t="shared" si="0"/>
        <v>1</v>
      </c>
      <c r="T24" s="105">
        <v>3</v>
      </c>
      <c r="U24" s="112">
        <v>3</v>
      </c>
      <c r="V24" s="37">
        <f t="shared" si="1"/>
        <v>1</v>
      </c>
      <c r="W24" s="105">
        <v>3</v>
      </c>
      <c r="X24" s="112">
        <v>3</v>
      </c>
      <c r="Y24" s="37">
        <f t="shared" si="2"/>
        <v>1</v>
      </c>
      <c r="Z24" s="105">
        <v>1</v>
      </c>
      <c r="AA24" s="105">
        <v>1</v>
      </c>
      <c r="AB24" s="105">
        <v>100</v>
      </c>
      <c r="AC24" s="129"/>
      <c r="AD24" s="129"/>
      <c r="AE24" s="129"/>
      <c r="AF24" s="129"/>
      <c r="AG24" s="129"/>
      <c r="AH24" s="129"/>
      <c r="AI24" s="129"/>
      <c r="AJ24" s="129"/>
      <c r="AK24" s="129"/>
      <c r="AL24" s="129"/>
      <c r="AM24" s="129"/>
      <c r="AN24" s="129"/>
      <c r="AO24" s="129"/>
    </row>
    <row r="25" spans="1:41" ht="34.5" customHeight="1" thickBot="1">
      <c r="A25" s="130" t="s">
        <v>371</v>
      </c>
      <c r="B25" s="105" t="s">
        <v>411</v>
      </c>
      <c r="C25" s="105" t="s">
        <v>257</v>
      </c>
      <c r="D25" s="105" t="s">
        <v>412</v>
      </c>
      <c r="E25" s="105" t="s">
        <v>384</v>
      </c>
      <c r="F25" s="105" t="s">
        <v>401</v>
      </c>
      <c r="G25" s="105" t="s">
        <v>371</v>
      </c>
      <c r="H25" s="109">
        <v>45051</v>
      </c>
      <c r="I25" s="109">
        <v>45051</v>
      </c>
      <c r="J25" s="112"/>
      <c r="K25" s="105" t="s">
        <v>410</v>
      </c>
      <c r="L25" s="105" t="s">
        <v>252</v>
      </c>
      <c r="M25" s="112"/>
      <c r="N25" s="105" t="s">
        <v>413</v>
      </c>
      <c r="O25" s="111" t="s">
        <v>239</v>
      </c>
      <c r="P25" s="112">
        <v>1</v>
      </c>
      <c r="Q25" s="112">
        <v>110</v>
      </c>
      <c r="R25" s="112">
        <v>110</v>
      </c>
      <c r="S25" s="37">
        <f t="shared" si="0"/>
        <v>1</v>
      </c>
      <c r="T25" s="112">
        <v>110</v>
      </c>
      <c r="U25" s="112">
        <v>110</v>
      </c>
      <c r="V25" s="37">
        <f t="shared" si="1"/>
        <v>1</v>
      </c>
      <c r="W25" s="112">
        <v>110</v>
      </c>
      <c r="X25" s="112">
        <v>110</v>
      </c>
      <c r="Y25" s="37">
        <f t="shared" si="2"/>
        <v>1</v>
      </c>
      <c r="Z25" s="112"/>
      <c r="AA25" s="112">
        <v>1</v>
      </c>
      <c r="AB25" s="105">
        <v>100</v>
      </c>
      <c r="AC25" s="129"/>
      <c r="AD25" s="129"/>
      <c r="AE25" s="129"/>
      <c r="AF25" s="129"/>
      <c r="AG25" s="129"/>
      <c r="AH25" s="129"/>
      <c r="AI25" s="129"/>
      <c r="AJ25" s="129"/>
      <c r="AK25" s="129"/>
      <c r="AL25" s="129"/>
      <c r="AM25" s="129"/>
      <c r="AN25" s="129"/>
      <c r="AO25" s="129"/>
    </row>
    <row r="26" spans="1:41" ht="34.5" customHeight="1" thickBot="1">
      <c r="A26" s="130" t="s">
        <v>371</v>
      </c>
      <c r="B26" s="112" t="s">
        <v>205</v>
      </c>
      <c r="C26" s="105" t="s">
        <v>257</v>
      </c>
      <c r="D26" s="105" t="s">
        <v>194</v>
      </c>
      <c r="E26" s="105" t="s">
        <v>384</v>
      </c>
      <c r="F26" s="105" t="s">
        <v>401</v>
      </c>
      <c r="G26" s="105" t="s">
        <v>371</v>
      </c>
      <c r="H26" s="105" t="s">
        <v>414</v>
      </c>
      <c r="I26" s="105" t="s">
        <v>414</v>
      </c>
      <c r="J26" s="105" t="s">
        <v>415</v>
      </c>
      <c r="K26" s="105" t="s">
        <v>410</v>
      </c>
      <c r="L26" s="105" t="s">
        <v>416</v>
      </c>
      <c r="M26" s="112"/>
      <c r="N26" s="105" t="s">
        <v>216</v>
      </c>
      <c r="O26" s="105" t="s">
        <v>417</v>
      </c>
      <c r="P26" s="112">
        <v>1</v>
      </c>
      <c r="Q26" s="112">
        <v>61</v>
      </c>
      <c r="R26" s="112">
        <v>61</v>
      </c>
      <c r="S26" s="37">
        <f t="shared" si="0"/>
        <v>1</v>
      </c>
      <c r="T26" s="112">
        <v>61</v>
      </c>
      <c r="U26" s="112">
        <v>61</v>
      </c>
      <c r="V26" s="37">
        <f t="shared" si="1"/>
        <v>1</v>
      </c>
      <c r="W26" s="112">
        <v>61</v>
      </c>
      <c r="X26" s="112">
        <v>61</v>
      </c>
      <c r="Y26" s="37">
        <f t="shared" si="2"/>
        <v>1</v>
      </c>
      <c r="Z26" s="112"/>
      <c r="AA26" s="112">
        <v>9</v>
      </c>
      <c r="AB26" s="105">
        <v>100</v>
      </c>
      <c r="AC26" s="129"/>
      <c r="AD26" s="129"/>
      <c r="AE26" s="129"/>
      <c r="AF26" s="129"/>
      <c r="AG26" s="129"/>
      <c r="AH26" s="129"/>
      <c r="AI26" s="129"/>
      <c r="AJ26" s="129"/>
      <c r="AK26" s="129"/>
      <c r="AL26" s="129"/>
      <c r="AM26" s="129"/>
      <c r="AN26" s="129"/>
      <c r="AO26" s="129"/>
    </row>
    <row r="27" spans="1:41" ht="34.5" customHeight="1" thickBot="1">
      <c r="A27" s="130" t="s">
        <v>371</v>
      </c>
      <c r="B27" s="105" t="s">
        <v>207</v>
      </c>
      <c r="C27" s="105" t="s">
        <v>257</v>
      </c>
      <c r="D27" s="105" t="s">
        <v>194</v>
      </c>
      <c r="E27" s="105" t="s">
        <v>384</v>
      </c>
      <c r="F27" s="105" t="s">
        <v>401</v>
      </c>
      <c r="G27" s="105" t="s">
        <v>371</v>
      </c>
      <c r="H27" s="113" t="s">
        <v>418</v>
      </c>
      <c r="I27" s="113" t="s">
        <v>418</v>
      </c>
      <c r="J27" s="113" t="s">
        <v>419</v>
      </c>
      <c r="K27" s="105" t="s">
        <v>410</v>
      </c>
      <c r="L27" s="113" t="s">
        <v>420</v>
      </c>
      <c r="M27" s="131"/>
      <c r="N27" s="113" t="s">
        <v>218</v>
      </c>
      <c r="O27" s="105" t="s">
        <v>417</v>
      </c>
      <c r="P27" s="131">
        <v>1</v>
      </c>
      <c r="Q27" s="113">
        <v>19</v>
      </c>
      <c r="R27" s="113">
        <v>19</v>
      </c>
      <c r="S27" s="37">
        <f t="shared" si="0"/>
        <v>1</v>
      </c>
      <c r="T27" s="131">
        <v>19</v>
      </c>
      <c r="U27" s="131">
        <v>19</v>
      </c>
      <c r="V27" s="37">
        <f t="shared" si="1"/>
        <v>1</v>
      </c>
      <c r="W27" s="131">
        <v>19</v>
      </c>
      <c r="X27" s="131">
        <v>19</v>
      </c>
      <c r="Y27" s="37">
        <f t="shared" si="2"/>
        <v>1</v>
      </c>
      <c r="Z27" s="113"/>
      <c r="AA27" s="113">
        <v>2</v>
      </c>
      <c r="AB27" s="112"/>
      <c r="AC27" s="129"/>
      <c r="AD27" s="129"/>
      <c r="AE27" s="129"/>
      <c r="AF27" s="129"/>
      <c r="AG27" s="129"/>
      <c r="AH27" s="129"/>
      <c r="AI27" s="129"/>
      <c r="AJ27" s="129"/>
      <c r="AK27" s="129"/>
      <c r="AL27" s="129"/>
      <c r="AM27" s="129"/>
      <c r="AN27" s="129"/>
      <c r="AO27" s="129"/>
    </row>
    <row r="28" spans="1:41" ht="120.75" thickBot="1">
      <c r="A28" s="130" t="s">
        <v>371</v>
      </c>
      <c r="B28" s="105" t="s">
        <v>421</v>
      </c>
      <c r="C28" s="105" t="s">
        <v>257</v>
      </c>
      <c r="D28" s="105" t="s">
        <v>194</v>
      </c>
      <c r="E28" s="105" t="s">
        <v>384</v>
      </c>
      <c r="F28" s="105" t="s">
        <v>401</v>
      </c>
      <c r="G28" s="105" t="s">
        <v>371</v>
      </c>
      <c r="H28" s="109">
        <v>45063</v>
      </c>
      <c r="I28" s="109">
        <v>45063</v>
      </c>
      <c r="J28" s="105" t="s">
        <v>422</v>
      </c>
      <c r="K28" s="105" t="s">
        <v>410</v>
      </c>
      <c r="L28" s="105" t="s">
        <v>423</v>
      </c>
      <c r="M28" s="112"/>
      <c r="N28" s="105" t="s">
        <v>424</v>
      </c>
      <c r="O28" s="112" t="s">
        <v>386</v>
      </c>
      <c r="P28" s="112">
        <v>1</v>
      </c>
      <c r="Q28" s="112">
        <v>5</v>
      </c>
      <c r="R28" s="112">
        <v>5</v>
      </c>
      <c r="S28" s="37">
        <f t="shared" si="0"/>
        <v>1</v>
      </c>
      <c r="T28" s="112">
        <v>5</v>
      </c>
      <c r="U28" s="112">
        <v>5</v>
      </c>
      <c r="V28" s="37">
        <f t="shared" si="1"/>
        <v>1</v>
      </c>
      <c r="W28" s="112">
        <v>5</v>
      </c>
      <c r="X28" s="112">
        <v>5</v>
      </c>
      <c r="Y28" s="37">
        <f t="shared" si="2"/>
        <v>1</v>
      </c>
      <c r="Z28" s="112"/>
      <c r="AA28" s="112">
        <v>1</v>
      </c>
      <c r="AB28" s="105">
        <v>100</v>
      </c>
      <c r="AC28" s="129"/>
      <c r="AD28" s="129"/>
      <c r="AE28" s="129"/>
      <c r="AF28" s="129"/>
      <c r="AG28" s="129"/>
      <c r="AH28" s="129"/>
      <c r="AI28" s="129"/>
      <c r="AJ28" s="129"/>
      <c r="AK28" s="129"/>
      <c r="AL28" s="129"/>
      <c r="AM28" s="129"/>
      <c r="AN28" s="129"/>
      <c r="AO28" s="129"/>
    </row>
    <row r="29" spans="1:41" ht="15">
      <c r="A29" s="133"/>
      <c r="B29" s="134"/>
      <c r="C29" s="134"/>
      <c r="D29" s="134"/>
      <c r="E29" s="134"/>
      <c r="F29" s="134"/>
      <c r="G29" s="134"/>
      <c r="H29" s="135"/>
      <c r="I29" s="135"/>
      <c r="J29" s="134"/>
      <c r="K29" s="134"/>
      <c r="L29" s="134"/>
      <c r="M29" s="136"/>
      <c r="N29" s="134"/>
      <c r="O29" s="136"/>
      <c r="P29" s="136"/>
      <c r="Q29" s="136"/>
      <c r="R29" s="136"/>
      <c r="S29" s="90">
        <f>AVERAGE(S2:S28)</f>
        <v>1.0005122143420015</v>
      </c>
      <c r="T29" s="136"/>
      <c r="U29" s="136"/>
      <c r="V29" s="90">
        <f>AVERAGE(V2:V28)</f>
        <v>1</v>
      </c>
      <c r="W29" s="136"/>
      <c r="X29" s="136"/>
      <c r="Y29" s="90">
        <f>AVERAGE(Y2:Y28)</f>
        <v>1</v>
      </c>
      <c r="Z29" s="136"/>
      <c r="AA29" s="136"/>
      <c r="AB29" s="134"/>
      <c r="AC29" s="136"/>
      <c r="AD29" s="136"/>
      <c r="AE29" s="136"/>
      <c r="AF29" s="136"/>
      <c r="AG29" s="136"/>
      <c r="AH29" s="136"/>
      <c r="AI29" s="136"/>
      <c r="AJ29" s="136"/>
      <c r="AK29" s="136"/>
      <c r="AL29" s="136"/>
      <c r="AM29" s="136"/>
      <c r="AN29" s="136"/>
      <c r="AO29" s="136"/>
    </row>
    <row r="30" spans="1:41" ht="20.25">
      <c r="B30" s="87"/>
      <c r="C30" s="87"/>
      <c r="D30" s="87"/>
      <c r="E30" s="87"/>
      <c r="F30" s="87"/>
      <c r="G30" s="87"/>
      <c r="H30" s="87"/>
      <c r="I30" s="87"/>
      <c r="J30" s="87"/>
      <c r="K30" s="87"/>
      <c r="L30" s="87"/>
      <c r="M30" s="87"/>
      <c r="N30" s="87"/>
      <c r="O30" s="86"/>
      <c r="P30" s="85"/>
      <c r="Q30" s="85"/>
      <c r="R30" s="85"/>
      <c r="S30" s="85"/>
      <c r="T30" s="85"/>
      <c r="U30" s="85"/>
      <c r="V30" s="85"/>
      <c r="W30" s="85"/>
      <c r="X30" s="85"/>
      <c r="Y30" s="84"/>
      <c r="Z30" s="83"/>
    </row>
  </sheetData>
  <conditionalFormatting sqref="S2:S29">
    <cfRule type="cellIs" dxfId="3" priority="3" operator="lessThan">
      <formula>49.9%</formula>
    </cfRule>
    <cfRule type="cellIs" dxfId="2" priority="4" operator="greaterThanOrEqual">
      <formula>0.5</formula>
    </cfRule>
  </conditionalFormatting>
  <conditionalFormatting sqref="V2:V29 Y2:Y29">
    <cfRule type="cellIs" dxfId="1" priority="1" operator="lessThan">
      <formula>79.9</formula>
    </cfRule>
    <cfRule type="cellIs" dxfId="0" priority="2" operator="greaterThanOrEqual">
      <formula>0.8</formula>
    </cfRule>
  </conditionalFormatting>
  <pageMargins left="1.1417322834645669" right="0.23622047244094491" top="0.70866141732283472" bottom="0.27559055118110237" header="0.31496062992125984" footer="0.31496062992125984"/>
  <pageSetup paperSize="5" scale="27" orientation="landscape" r:id="rId1"/>
  <headerFooter>
    <oddHeader>&amp;L&amp;G&amp;C&amp;"-,Negrita"&amp;12FORMATO
SEGUIMIENTO AL PROGRAMA DE DESARROLLO DE EDUCACION CONTINUA, FORMACIÓN Y CAPACITACIÓN &amp;RCÓDIGO:GHU-FYD-FO-180 
VIGENTE DESDE:07/09/2017   
VERSIÓN: 01       
  PÁGINA  &amp;P  DE  &amp;N</oddHeader>
  </headerFooter>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[5]LISTADO!#REF!</xm:f>
          </x14:formula1>
          <xm:sqref>A2:A12 A30</xm:sqref>
        </x14:dataValidation>
        <x14:dataValidation type="list" allowBlank="1" showInputMessage="1" showErrorMessage="1" errorTitle="% capacitación" error="No se encuentra en el listado, solicitar permisos para agregar!" promptTitle="% CAPACITACIÓN DE ACUERDO PROG" prompt="1. 100%_x000a_2. 0%">
          <x14:formula1>
            <xm:f>[5]LISTADO!#REF!</xm:f>
          </x14:formula1>
          <xm:sqref>P2:P12</xm:sqref>
        </x14:dataValidation>
        <x14:dataValidation type="list" allowBlank="1" showInputMessage="1" showErrorMessage="1" errorTitle="Lista de evaluación" error="Esta por fuera de la lista,solicitar permiso para  Agregar!" promptTitle="TIPO DE EVALUACIÓN" prompt="Examen escrito_x000a_1. Evaluación práctica_x000a_2. Taller practico_x000a_3. Dinamica Grupal_x000a_4. Certificado de aprobación expedido por el ente que brindó la capacitación_x000a_5.Entre otros">
          <x14:formula1>
            <xm:f>[5]LISTADO!#REF!</xm:f>
          </x14:formula1>
          <xm:sqref>F2:F12</xm:sqref>
        </x14:dataValidation>
        <x14:dataValidation type="list" allowBlank="1" showInputMessage="1" showErrorMessage="1" errorTitle="TIPO DE EVALUACIÓN" error="No esta en el listado, solicitar permisos para agregar!" promptTitle="TIPO DE CAPACITACIÓN" prompt="1. Presencial en puestos de trabajo_x000a_2. Presencial en Auditorio_x000a_3. Virtual_x000a__x000a_">
          <x14:formula1>
            <xm:f>[4]LISTADO!#REF!</xm:f>
          </x14:formula1>
          <xm:sqref>E3</xm:sqref>
        </x14:dataValidation>
        <x14:dataValidation type="list" allowBlank="1" showInputMessage="1" showErrorMessage="1" errorTitle="TIPO DE EVALUACIÓN" error="No esta en el listado, solicitar permisos para agregar!" promptTitle="TIPO DE CAPACITACIÓN" prompt="1. Presencial en puestos de trabajo_x000a_2. Presencial en Auditorio_x000a_3. Virtual_x000a__x000a_">
          <x14:formula1>
            <xm:f>[5]LISTADO!#REF!</xm:f>
          </x14:formula1>
          <xm:sqref>E2 E4:E12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election activeCell="C14" sqref="B14:C15"/>
    </sheetView>
  </sheetViews>
  <sheetFormatPr baseColWidth="10" defaultRowHeight="15"/>
  <cols>
    <col min="1" max="1" width="29.85546875" customWidth="1"/>
    <col min="2" max="2" width="64.5703125" bestFit="1" customWidth="1"/>
    <col min="3" max="3" width="52.42578125" customWidth="1"/>
    <col min="4" max="4" width="29.42578125" customWidth="1"/>
    <col min="5" max="5" width="25.28515625" customWidth="1"/>
    <col min="6" max="6" width="39" customWidth="1"/>
  </cols>
  <sheetData>
    <row r="1" spans="1:6" ht="45">
      <c r="A1" s="18" t="s">
        <v>2</v>
      </c>
      <c r="B1" s="18" t="s">
        <v>8</v>
      </c>
      <c r="C1" s="18" t="s">
        <v>102</v>
      </c>
      <c r="D1" s="18" t="s">
        <v>94</v>
      </c>
      <c r="F1" s="25" t="s">
        <v>130</v>
      </c>
    </row>
    <row r="2" spans="1:6">
      <c r="A2" t="s">
        <v>5</v>
      </c>
      <c r="B2" t="s">
        <v>9</v>
      </c>
      <c r="C2" s="17" t="s">
        <v>96</v>
      </c>
      <c r="D2" t="s">
        <v>103</v>
      </c>
      <c r="E2" t="s">
        <v>121</v>
      </c>
      <c r="F2" s="26">
        <v>1</v>
      </c>
    </row>
    <row r="3" spans="1:6">
      <c r="A3" t="s">
        <v>6</v>
      </c>
      <c r="B3" t="s">
        <v>10</v>
      </c>
      <c r="C3" s="17" t="s">
        <v>97</v>
      </c>
      <c r="D3" t="s">
        <v>104</v>
      </c>
      <c r="E3" t="s">
        <v>122</v>
      </c>
      <c r="F3" s="26">
        <v>0</v>
      </c>
    </row>
    <row r="4" spans="1:6">
      <c r="A4" t="s">
        <v>7</v>
      </c>
      <c r="B4" t="s">
        <v>11</v>
      </c>
      <c r="C4" s="17" t="s">
        <v>98</v>
      </c>
      <c r="D4" t="s">
        <v>105</v>
      </c>
      <c r="E4" t="s">
        <v>123</v>
      </c>
    </row>
    <row r="5" spans="1:6">
      <c r="B5" t="s">
        <v>12</v>
      </c>
      <c r="C5" s="17" t="s">
        <v>101</v>
      </c>
    </row>
    <row r="6" spans="1:6" ht="30">
      <c r="B6" t="s">
        <v>13</v>
      </c>
      <c r="C6" s="17" t="s">
        <v>99</v>
      </c>
    </row>
    <row r="7" spans="1:6">
      <c r="B7" t="s">
        <v>14</v>
      </c>
      <c r="C7" s="17" t="s">
        <v>105</v>
      </c>
    </row>
    <row r="8" spans="1:6">
      <c r="B8" t="s">
        <v>15</v>
      </c>
      <c r="C8" s="17" t="s">
        <v>100</v>
      </c>
    </row>
    <row r="9" spans="1:6">
      <c r="B9" t="s">
        <v>16</v>
      </c>
    </row>
    <row r="10" spans="1:6">
      <c r="B10" t="s">
        <v>17</v>
      </c>
    </row>
    <row r="11" spans="1:6">
      <c r="B11" t="s">
        <v>18</v>
      </c>
    </row>
    <row r="12" spans="1:6">
      <c r="B12" t="s">
        <v>19</v>
      </c>
    </row>
    <row r="13" spans="1:6">
      <c r="B13" t="s">
        <v>20</v>
      </c>
    </row>
    <row r="14" spans="1:6">
      <c r="B14" t="s">
        <v>21</v>
      </c>
    </row>
    <row r="15" spans="1:6">
      <c r="B15" t="s">
        <v>22</v>
      </c>
    </row>
    <row r="16" spans="1:6">
      <c r="B16" t="s">
        <v>23</v>
      </c>
    </row>
    <row r="17" spans="2:2">
      <c r="B17" t="s">
        <v>24</v>
      </c>
    </row>
    <row r="18" spans="2:2">
      <c r="B18" t="s">
        <v>25</v>
      </c>
    </row>
    <row r="19" spans="2:2">
      <c r="B19" t="s">
        <v>26</v>
      </c>
    </row>
    <row r="20" spans="2:2">
      <c r="B20" t="s">
        <v>27</v>
      </c>
    </row>
    <row r="21" spans="2:2">
      <c r="B21" t="s">
        <v>28</v>
      </c>
    </row>
    <row r="22" spans="2:2">
      <c r="B22" t="s">
        <v>29</v>
      </c>
    </row>
    <row r="23" spans="2:2">
      <c r="B23" t="s">
        <v>30</v>
      </c>
    </row>
    <row r="24" spans="2:2">
      <c r="B24" t="s">
        <v>31</v>
      </c>
    </row>
    <row r="25" spans="2:2">
      <c r="B25" t="s">
        <v>32</v>
      </c>
    </row>
    <row r="26" spans="2:2">
      <c r="B26" t="s">
        <v>33</v>
      </c>
    </row>
    <row r="27" spans="2:2">
      <c r="B27" t="s">
        <v>34</v>
      </c>
    </row>
    <row r="28" spans="2:2">
      <c r="B28" t="s">
        <v>35</v>
      </c>
    </row>
    <row r="29" spans="2:2">
      <c r="B29" t="s">
        <v>36</v>
      </c>
    </row>
    <row r="30" spans="2:2">
      <c r="B30" t="s">
        <v>37</v>
      </c>
    </row>
    <row r="31" spans="2:2">
      <c r="B31" t="s">
        <v>38</v>
      </c>
    </row>
    <row r="32" spans="2:2">
      <c r="B32" t="s">
        <v>39</v>
      </c>
    </row>
    <row r="33" spans="2:2">
      <c r="B33" t="s">
        <v>40</v>
      </c>
    </row>
    <row r="34" spans="2:2">
      <c r="B34" t="s">
        <v>41</v>
      </c>
    </row>
    <row r="35" spans="2:2">
      <c r="B35" t="s">
        <v>42</v>
      </c>
    </row>
    <row r="36" spans="2:2">
      <c r="B36" t="s">
        <v>43</v>
      </c>
    </row>
    <row r="37" spans="2:2">
      <c r="B37" t="s">
        <v>44</v>
      </c>
    </row>
    <row r="38" spans="2:2">
      <c r="B38" t="s">
        <v>45</v>
      </c>
    </row>
    <row r="39" spans="2:2">
      <c r="B39" t="s">
        <v>46</v>
      </c>
    </row>
    <row r="40" spans="2:2">
      <c r="B40" t="s">
        <v>47</v>
      </c>
    </row>
    <row r="41" spans="2:2">
      <c r="B41" t="s">
        <v>48</v>
      </c>
    </row>
    <row r="42" spans="2:2">
      <c r="B42" t="s">
        <v>49</v>
      </c>
    </row>
    <row r="43" spans="2:2">
      <c r="B43" t="s">
        <v>50</v>
      </c>
    </row>
    <row r="44" spans="2:2">
      <c r="B44" t="s">
        <v>51</v>
      </c>
    </row>
    <row r="45" spans="2:2">
      <c r="B45" t="s">
        <v>52</v>
      </c>
    </row>
    <row r="46" spans="2:2">
      <c r="B46" t="s">
        <v>53</v>
      </c>
    </row>
    <row r="47" spans="2:2">
      <c r="B47" t="s">
        <v>54</v>
      </c>
    </row>
    <row r="48" spans="2:2">
      <c r="B48" t="s">
        <v>55</v>
      </c>
    </row>
    <row r="49" spans="2:2">
      <c r="B49" t="s">
        <v>56</v>
      </c>
    </row>
    <row r="50" spans="2:2">
      <c r="B50" t="s">
        <v>57</v>
      </c>
    </row>
    <row r="51" spans="2:2">
      <c r="B51" t="s">
        <v>58</v>
      </c>
    </row>
    <row r="52" spans="2:2">
      <c r="B52" t="s">
        <v>59</v>
      </c>
    </row>
    <row r="53" spans="2:2">
      <c r="B53" t="s">
        <v>60</v>
      </c>
    </row>
    <row r="54" spans="2:2">
      <c r="B54" t="s">
        <v>61</v>
      </c>
    </row>
    <row r="55" spans="2:2">
      <c r="B55" t="s">
        <v>62</v>
      </c>
    </row>
    <row r="56" spans="2:2">
      <c r="B56" t="s">
        <v>63</v>
      </c>
    </row>
    <row r="57" spans="2:2">
      <c r="B57" t="s">
        <v>64</v>
      </c>
    </row>
    <row r="58" spans="2:2">
      <c r="B58" t="s">
        <v>65</v>
      </c>
    </row>
    <row r="59" spans="2:2">
      <c r="B59" t="s">
        <v>66</v>
      </c>
    </row>
    <row r="60" spans="2:2">
      <c r="B60" t="s">
        <v>67</v>
      </c>
    </row>
    <row r="61" spans="2:2">
      <c r="B61" t="s">
        <v>68</v>
      </c>
    </row>
    <row r="62" spans="2:2">
      <c r="B62" t="s">
        <v>69</v>
      </c>
    </row>
    <row r="63" spans="2:2">
      <c r="B63" t="s">
        <v>70</v>
      </c>
    </row>
    <row r="64" spans="2:2">
      <c r="B64" t="s">
        <v>71</v>
      </c>
    </row>
    <row r="65" spans="2:2">
      <c r="B65" t="s">
        <v>72</v>
      </c>
    </row>
    <row r="66" spans="2:2">
      <c r="B66" t="s">
        <v>73</v>
      </c>
    </row>
    <row r="67" spans="2:2">
      <c r="B67" t="s">
        <v>74</v>
      </c>
    </row>
    <row r="68" spans="2:2">
      <c r="B68" t="s">
        <v>75</v>
      </c>
    </row>
    <row r="69" spans="2:2">
      <c r="B69" t="s">
        <v>76</v>
      </c>
    </row>
    <row r="70" spans="2:2">
      <c r="B70" t="s">
        <v>77</v>
      </c>
    </row>
    <row r="71" spans="2:2">
      <c r="B71" t="s">
        <v>78</v>
      </c>
    </row>
    <row r="72" spans="2:2">
      <c r="B72" t="s">
        <v>79</v>
      </c>
    </row>
    <row r="73" spans="2:2">
      <c r="B73" t="s">
        <v>80</v>
      </c>
    </row>
    <row r="74" spans="2:2">
      <c r="B74" t="s">
        <v>81</v>
      </c>
    </row>
    <row r="75" spans="2:2">
      <c r="B75" t="s">
        <v>82</v>
      </c>
    </row>
    <row r="76" spans="2:2">
      <c r="B76" t="s">
        <v>83</v>
      </c>
    </row>
    <row r="77" spans="2:2">
      <c r="B77" t="s">
        <v>84</v>
      </c>
    </row>
    <row r="78" spans="2:2">
      <c r="B78" t="s">
        <v>85</v>
      </c>
    </row>
    <row r="79" spans="2:2">
      <c r="B79" t="s">
        <v>86</v>
      </c>
    </row>
    <row r="80" spans="2:2">
      <c r="B80" t="s">
        <v>87</v>
      </c>
    </row>
    <row r="81" spans="2:2">
      <c r="B81" t="s">
        <v>88</v>
      </c>
    </row>
    <row r="82" spans="2:2">
      <c r="B82" t="s">
        <v>89</v>
      </c>
    </row>
    <row r="83" spans="2:2">
      <c r="B83" t="s">
        <v>90</v>
      </c>
    </row>
    <row r="84" spans="2:2">
      <c r="B84" t="s">
        <v>91</v>
      </c>
    </row>
    <row r="85" spans="2:2">
      <c r="B85" t="s">
        <v>92</v>
      </c>
    </row>
  </sheetData>
  <sheetProtection algorithmName="SHA-512" hashValue="GcHx6KbudiCT1Fk5+8b+XAXM3QEfdn64pQTqP7AT0zfx/PG1SyxGPPnMmANKD9yLUF/QAr4qskrpKnGK6/FOAA==" saltValue="zi2bbRMjUu9d+nga9tZ8Fg==" spinCount="100000" sheet="1" objects="1" scenarios="1"/>
  <autoFilter ref="A1:F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EDUCACION ENERO</vt:lpstr>
      <vt:lpstr>EDUCACION FEBRERO</vt:lpstr>
      <vt:lpstr>EDUCACION MARZO</vt:lpstr>
      <vt:lpstr>EDUCACION ABRIL</vt:lpstr>
      <vt:lpstr>EDUCACION MAYO</vt:lpstr>
      <vt:lpstr>LISTADO</vt:lpstr>
      <vt:lpstr>'EDUCACION ABRIL'!Área_de_impresión</vt:lpstr>
      <vt:lpstr>'EDUCACION ENERO'!Área_de_impresión</vt:lpstr>
      <vt:lpstr>'EDUCACION FEBRERO'!Área_de_impresión</vt:lpstr>
      <vt:lpstr>'EDUCACION MARZO'!Área_de_impresión</vt:lpstr>
      <vt:lpstr>'EDUCACION MAYO'!Área_de_impresión</vt:lpstr>
      <vt:lpstr>'EDUCACION ABRIL'!Títulos_a_imprimir</vt:lpstr>
      <vt:lpstr>'EDUCACION ENERO'!Títulos_a_imprimir</vt:lpstr>
      <vt:lpstr>'EDUCACION FEBRERO'!Títulos_a_imprimir</vt:lpstr>
      <vt:lpstr>'EDUCACION MARZO'!Títulos_a_imprimir</vt:lpstr>
      <vt:lpstr>'EDUCACION MAYO'!Títulos_a_imprimir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rhumanos_2</dc:creator>
  <cp:lastModifiedBy>Maritza Mejia</cp:lastModifiedBy>
  <cp:lastPrinted>2017-10-02T14:28:46Z</cp:lastPrinted>
  <dcterms:created xsi:type="dcterms:W3CDTF">2013-11-11T18:38:19Z</dcterms:created>
  <dcterms:modified xsi:type="dcterms:W3CDTF">2024-02-07T20:34:17Z</dcterms:modified>
</cp:coreProperties>
</file>