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Escritorio\PLAN DE PARTICIPACION SOCIAL  2022\EVIDENCIAS\E3Lc-Instructivo de Capitaciones y Programa de Humanización\"/>
    </mc:Choice>
  </mc:AlternateContent>
  <bookViews>
    <workbookView xWindow="-105" yWindow="-105" windowWidth="23250" windowHeight="12450"/>
  </bookViews>
  <sheets>
    <sheet name="PLAN_GESTIÓN_PROYECTOS" sheetId="1" r:id="rId1"/>
    <sheet name="Hoja1" sheetId="10" r:id="rId2"/>
    <sheet name="LISTA NO TOCAR" sheetId="9" state="hidden" r:id="rId3"/>
  </sheets>
  <definedNames>
    <definedName name="_xlnm._FilterDatabase" localSheetId="0" hidden="1">PLAN_GESTIÓN_PROYECTOS!$B$11:$T$49</definedName>
    <definedName name="_xlnm.Print_Area" localSheetId="0">PLAN_GESTIÓN_PROYECTOS!$A$1:$T$43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6" i="1" l="1"/>
  <c r="D8" i="1"/>
  <c r="E8" i="1" s="1"/>
  <c r="D7" i="1"/>
  <c r="E7" i="1" s="1"/>
  <c r="I39" i="1"/>
  <c r="I38" i="1"/>
  <c r="I37" i="1"/>
  <c r="I32" i="1"/>
  <c r="I31" i="1"/>
  <c r="I30" i="1"/>
  <c r="I44" i="1"/>
  <c r="I45" i="1"/>
  <c r="I46" i="1"/>
  <c r="I47" i="1"/>
  <c r="I48" i="1"/>
  <c r="I49" i="1"/>
  <c r="I13" i="1"/>
  <c r="I14" i="1"/>
  <c r="I15" i="1"/>
  <c r="I16" i="1"/>
  <c r="I17" i="1"/>
  <c r="I18" i="1"/>
  <c r="I20" i="1"/>
  <c r="I19" i="1"/>
  <c r="I21" i="1"/>
  <c r="I22" i="1"/>
  <c r="I23" i="1"/>
  <c r="I24" i="1"/>
  <c r="I25" i="1"/>
  <c r="I26" i="1"/>
  <c r="I27" i="1"/>
  <c r="I28" i="1"/>
  <c r="I29" i="1"/>
  <c r="I33" i="1"/>
  <c r="I34" i="1"/>
  <c r="I35" i="1"/>
  <c r="I36" i="1"/>
  <c r="I40" i="1"/>
  <c r="I41" i="1"/>
  <c r="I42" i="1"/>
  <c r="I43" i="1"/>
  <c r="I12" i="1"/>
  <c r="D9" i="1" l="1"/>
  <c r="E6" i="1"/>
</calcChain>
</file>

<file path=xl/comments1.xml><?xml version="1.0" encoding="utf-8"?>
<comments xmlns="http://schemas.openxmlformats.org/spreadsheetml/2006/main">
  <authors>
    <author>aux_calidad1</author>
  </authors>
  <commentList>
    <comment ref="B1" authorId="0" shapeId="0">
      <text>
        <r>
          <rPr>
            <sz val="9"/>
            <color indexed="81"/>
            <rFont val="Tahoma"/>
            <family val="2"/>
          </rPr>
          <t>Definir el nombre del proyecto</t>
        </r>
      </text>
    </comment>
    <comment ref="B2" authorId="0" shapeId="0">
      <text>
        <r>
          <rPr>
            <sz val="9"/>
            <color indexed="81"/>
            <rFont val="Tahoma"/>
            <family val="2"/>
          </rPr>
          <t xml:space="preserve">Indica el resultado esperado o proposito final del proyecto, debe responder a la pregunta "que" y "para que"
</t>
        </r>
      </text>
    </comment>
    <comment ref="K2" authorId="0" shapeId="0">
      <text>
        <r>
          <rPr>
            <sz val="9"/>
            <color indexed="81"/>
            <rFont val="Tahoma"/>
            <family val="2"/>
          </rPr>
          <t xml:space="preserve">Establece los limites de aplicación del proyecto.
</t>
        </r>
      </text>
    </comment>
    <comment ref="D5" authorId="0" shapeId="0">
      <text>
        <r>
          <rPr>
            <sz val="12"/>
            <color indexed="81"/>
            <rFont val="Tahoma"/>
            <family val="2"/>
          </rPr>
          <t>Tabla con formulas ya  determinadas .  A penas se empiece a diligenciar todos los campos de la tabla en la parte posterior se va viendo el porcentaje de avance  y lo que falta para el cumplimiento del proyecto</t>
        </r>
        <r>
          <rPr>
            <sz val="9"/>
            <color indexed="81"/>
            <rFont val="Tahoma"/>
            <family val="2"/>
          </rPr>
          <t xml:space="preserve">
</t>
        </r>
      </text>
    </comment>
    <comment ref="E5" authorId="0" shapeId="0">
      <text>
        <r>
          <rPr>
            <sz val="12"/>
            <color indexed="81"/>
            <rFont val="Arial"/>
            <family val="2"/>
          </rPr>
          <t>Tabla con formulas ya  determinadas .  A penas se empiece a diligenciar todos los campos de la tabla en la parte posterior se va viendo el porcentaje de avance  y lo que falta para el cumplimiento del proyecto</t>
        </r>
        <r>
          <rPr>
            <sz val="9"/>
            <color indexed="81"/>
            <rFont val="Tahoma"/>
            <family val="2"/>
          </rPr>
          <t xml:space="preserve">
</t>
        </r>
      </text>
    </comment>
    <comment ref="E11" authorId="0" shapeId="0">
      <text>
        <r>
          <rPr>
            <b/>
            <sz val="9"/>
            <color indexed="81"/>
            <rFont val="Tahoma"/>
            <family val="2"/>
          </rPr>
          <t xml:space="preserve">RESPONSABLE: 
</t>
        </r>
        <r>
          <rPr>
            <sz val="9"/>
            <color indexed="81"/>
            <rFont val="Tahoma"/>
            <family val="2"/>
          </rPr>
          <t>Cargo de la persona Responsable de realizar la actividad</t>
        </r>
      </text>
    </comment>
    <comment ref="F11" authorId="0" shapeId="0">
      <text>
        <r>
          <rPr>
            <b/>
            <sz val="9"/>
            <color indexed="81"/>
            <rFont val="Tahoma"/>
            <family val="2"/>
          </rPr>
          <t xml:space="preserve">FECHA INICIAL ACTIVIDAD
(dd/mm/aaaa)
</t>
        </r>
        <r>
          <rPr>
            <sz val="9"/>
            <color indexed="81"/>
            <rFont val="Tahoma"/>
            <family val="2"/>
          </rPr>
          <t xml:space="preserve">Fecha en la cual se espera iniciar la actividad
</t>
        </r>
      </text>
    </comment>
    <comment ref="G11" authorId="0" shapeId="0">
      <text>
        <r>
          <rPr>
            <b/>
            <sz val="9"/>
            <color indexed="81"/>
            <rFont val="Tahoma"/>
            <family val="2"/>
          </rPr>
          <t xml:space="preserve">FECHA FINAL CIERRE DE ACTIVIDAD
(dd/mm/aaaa)
</t>
        </r>
        <r>
          <rPr>
            <sz val="9"/>
            <color indexed="81"/>
            <rFont val="Tahoma"/>
            <family val="2"/>
          </rPr>
          <t xml:space="preserve">Fecha final en la cual se cierra la actividad
</t>
        </r>
      </text>
    </comment>
    <comment ref="H11" authorId="0" shapeId="0">
      <text>
        <r>
          <rPr>
            <b/>
            <sz val="9"/>
            <color indexed="81"/>
            <rFont val="Tahoma"/>
            <family val="2"/>
          </rPr>
          <t xml:space="preserve">FECHA DE CIERRE ESPERADA
(dd/mm/aaaa)
</t>
        </r>
        <r>
          <rPr>
            <sz val="9"/>
            <color indexed="81"/>
            <rFont val="Tahoma"/>
            <family val="2"/>
          </rPr>
          <t xml:space="preserve">Fecha en la cual se espera cerrar la actividad
</t>
        </r>
      </text>
    </comment>
    <comment ref="I11" authorId="0" shapeId="0">
      <text>
        <r>
          <rPr>
            <b/>
            <sz val="9"/>
            <color indexed="81"/>
            <rFont val="Tahoma"/>
            <family val="2"/>
          </rPr>
          <t>OPORTUNIDAD DE CIERRE:
OP: Oportuno
IN: Inoportuno</t>
        </r>
        <r>
          <rPr>
            <sz val="9"/>
            <color indexed="81"/>
            <rFont val="Tahoma"/>
            <family val="2"/>
          </rPr>
          <t xml:space="preserve">
</t>
        </r>
      </text>
    </comment>
    <comment ref="J11" authorId="0" shapeId="0">
      <text>
        <r>
          <rPr>
            <b/>
            <sz val="9"/>
            <color indexed="81"/>
            <rFont val="Tahoma"/>
            <family val="2"/>
          </rPr>
          <t>ESTADO:
NC:</t>
        </r>
        <r>
          <rPr>
            <sz val="9"/>
            <color indexed="81"/>
            <rFont val="Tahoma"/>
            <family val="2"/>
          </rPr>
          <t>No comenzado</t>
        </r>
        <r>
          <rPr>
            <b/>
            <sz val="9"/>
            <color indexed="81"/>
            <rFont val="Tahoma"/>
            <family val="2"/>
          </rPr>
          <t xml:space="preserve">
DE:</t>
        </r>
        <r>
          <rPr>
            <sz val="9"/>
            <color indexed="81"/>
            <rFont val="Tahoma"/>
            <family val="2"/>
          </rPr>
          <t>En desarrollo</t>
        </r>
        <r>
          <rPr>
            <b/>
            <sz val="9"/>
            <color indexed="81"/>
            <rFont val="Tahoma"/>
            <family val="2"/>
          </rPr>
          <t xml:space="preserve">
FI:</t>
        </r>
        <r>
          <rPr>
            <sz val="9"/>
            <color indexed="81"/>
            <rFont val="Tahoma"/>
            <family val="2"/>
          </rPr>
          <t xml:space="preserve">Finalizado
</t>
        </r>
      </text>
    </comment>
  </commentList>
</comments>
</file>

<file path=xl/sharedStrings.xml><?xml version="1.0" encoding="utf-8"?>
<sst xmlns="http://schemas.openxmlformats.org/spreadsheetml/2006/main" count="188" uniqueCount="126">
  <si>
    <t>ESTADO</t>
  </si>
  <si>
    <t>LO QUE FALTA</t>
  </si>
  <si>
    <t>% DE CUMPLIMIENTO</t>
  </si>
  <si>
    <t>% EN PROCESO</t>
  </si>
  <si>
    <t>% SIN INICIAR</t>
  </si>
  <si>
    <t>#</t>
  </si>
  <si>
    <t>RESPONSABLE</t>
  </si>
  <si>
    <t>FECHA DE INICIO ACTIVIDAD</t>
  </si>
  <si>
    <t>FECHA DE CIERRE ESPERADA</t>
  </si>
  <si>
    <t>OPORTUNIDAD DE CIERRE</t>
  </si>
  <si>
    <t>AVANCE 1</t>
  </si>
  <si>
    <t>AVANCE 2</t>
  </si>
  <si>
    <t>AVANCE 3</t>
  </si>
  <si>
    <t>AVANCE 4</t>
  </si>
  <si>
    <t>AVANCE 5</t>
  </si>
  <si>
    <t>AVANCE 6</t>
  </si>
  <si>
    <t>AVANCE 7</t>
  </si>
  <si>
    <t>AVANCE 8</t>
  </si>
  <si>
    <t>AVANCE 9</t>
  </si>
  <si>
    <t>AVANCE 10</t>
  </si>
  <si>
    <t>OBJETIVO</t>
  </si>
  <si>
    <t>ALCANCE</t>
  </si>
  <si>
    <t>FECHA FINAL CIERRE ACTIVIDAD</t>
  </si>
  <si>
    <t>AVANCE</t>
  </si>
  <si>
    <t>DETALLE 
ACTIVIDADES</t>
  </si>
  <si>
    <t>DESCRIPCIÓN 
DE ACTIVIDAD</t>
  </si>
  <si>
    <t>NC</t>
  </si>
  <si>
    <t>:No comenzado</t>
  </si>
  <si>
    <t>DE</t>
  </si>
  <si>
    <t xml:space="preserve"> :En desarrollo</t>
  </si>
  <si>
    <t>I:Finalizado</t>
  </si>
  <si>
    <t>FI</t>
  </si>
  <si>
    <t>OP</t>
  </si>
  <si>
    <t>: Oportuno</t>
  </si>
  <si>
    <t>IN</t>
  </si>
  <si>
    <t>: Inoportuno</t>
  </si>
  <si>
    <t xml:space="preserve"> </t>
  </si>
  <si>
    <t>Dar a conocer a todos los colaboradores la política y estrategias institucionales de comunicación.</t>
  </si>
  <si>
    <t>Conformar grupos de clown hospitalario y se realizarán diferentes campañas al año reforzando en la institución el saludo.</t>
  </si>
  <si>
    <t xml:space="preserve">Implementar y socializar decálogo de servicios como herramienta para que los colaboradores conozcan los comportamientos que promovemos para que la percepción de humanización del servicios sea tangible para nuestros usuarios. </t>
  </si>
  <si>
    <r>
      <t>Lectura de libros a pacientes hospitalizados</t>
    </r>
    <r>
      <rPr>
        <sz val="10"/>
        <color rgb="FF000000"/>
        <rFont val="Arial"/>
        <family val="2"/>
      </rPr>
      <t>: Esta actividad se realizará diariamente por los representantes de la institución que se hayan delegado, el personal delegado se desplazará a los diferentes servicios de la institución y ofrecerá a los usuarios la actividad de lectura.</t>
    </r>
  </si>
  <si>
    <t>Se realizará entrenamiento a grupo de líderes de humanización en lo relacionado al montaje, administración de plataforma virtual, posterior al entrenamiento se dejara en la plataforma virtual lo elaborado y se invitará al 100% de los colaboradores, igualmente por cada servicio se identificaran también líderes en segunda línea que ayuden a realizar la implementación de las actividades que se hayan definido.</t>
  </si>
  <si>
    <t xml:space="preserve">Resaltar los valores corporativos de la institución, en los grupos primarios todos los meses se elegirá la persona más valiosa y se realizarán 2 eventos de reconocimiento en el año a los PMV de la institución. </t>
  </si>
  <si>
    <t>Aplicar anualmente una encuesta de riesgo psicosocial con el fin de identificar riesgo psicosocial en los colaboradores de la organización y definir estrategias de intervención</t>
  </si>
  <si>
    <t>Programar grupos focales y através de terapias grupales dirigidas por el área de psicología para los colaboradores de la institución tratar focos temáticos manejo de estrés, comunicación asertiva y habilidades de socialización.</t>
  </si>
  <si>
    <t>Programar actividades de bienestar: 
Celebraciones
 Día del enfermero
 Día del medico
 Día del secretario
 Día del instrumentador 
 Detalles de cumpleaños 
 Fiesta de fin de año.</t>
  </si>
  <si>
    <t>Realizar rondas permanentes para verificar condiciones de infraestructura, estado de señalización y accesibilidad a la institución.</t>
  </si>
  <si>
    <t xml:space="preserve">Realizar seguimiento permanente a estadísticas de ocupación de servicios y determinar necesidades de crecimiento </t>
  </si>
  <si>
    <t xml:space="preserve">Planificar obras teniendo en cuenta necesidades encontradas y siempre pensando en el bienestar de los usuarios. </t>
  </si>
  <si>
    <t>Escuela de usuarios</t>
  </si>
  <si>
    <t>Tu saludo es importante para mí</t>
  </si>
  <si>
    <t>Píldoras de felicidad</t>
  </si>
  <si>
    <t>Humanizarnos para humanizar</t>
  </si>
  <si>
    <t xml:space="preserve">Formador de formadores </t>
  </si>
  <si>
    <t>Programa IAMI y Canguro</t>
  </si>
  <si>
    <t>Programa de mejoramiento de la cultura organizacional</t>
  </si>
  <si>
    <t>Creciendo por tu bienestar</t>
  </si>
  <si>
    <t>Servicio al cliente</t>
  </si>
  <si>
    <t>Gestión humana</t>
  </si>
  <si>
    <t xml:space="preserve">Comunicaciones </t>
  </si>
  <si>
    <t xml:space="preserve">Comité de etica hospitalaria </t>
  </si>
  <si>
    <t xml:space="preserve">comité de etica hospitalaria </t>
  </si>
  <si>
    <t>comité de etica hospitalaria</t>
  </si>
  <si>
    <t>comité IAMI</t>
  </si>
  <si>
    <t xml:space="preserve">Lideres de proceso y gestión humana </t>
  </si>
  <si>
    <t>Gerencia General y Lideres de proceso</t>
  </si>
  <si>
    <t xml:space="preserve"> integrantes del Comité Gerencial ampliado</t>
  </si>
  <si>
    <t xml:space="preserve"> Sensibilizar a los líderes de la institución sobre la importancia de comprometerse y trabajar por  con un programa de humanización
 Desplegar política de humanización y decálogo de humanización a todos los colaboradores de la institución. 
 Desarrollar programas de educación encaminados a la adquisición de competencias para la atención humanizada.
 Diseñar cronograma y seguimiento de la  implementación de actividades del programa de humanización 
</t>
  </si>
  <si>
    <t xml:space="preserve">Aplica para todos los procesos y colaboradores de la organización </t>
  </si>
  <si>
    <t xml:space="preserve">Institucionalizar la presentación y el saludo en todos los procesos de la Clínica durante los encuentros que se tengan con el paciente (entregas de turnos, procesos de traslado, realización de procedimientos, etc.) </t>
  </si>
  <si>
    <t xml:space="preserve">Lideres de proceso
Comunicaciones </t>
  </si>
  <si>
    <t xml:space="preserve">Socializar e implementar protocolo de contestación telefónica </t>
  </si>
  <si>
    <t xml:space="preserve">Elaborar protocolo de presentación presencial , revisar documento actual </t>
  </si>
  <si>
    <t>Gestión humana , comunicaciones , seguridad del paciente, servicio al cliente</t>
  </si>
  <si>
    <t xml:space="preserve">Dirección de enfermería -comunicaciones </t>
  </si>
  <si>
    <t xml:space="preserve">Dirección de enfermería,Comunicaciones </t>
  </si>
  <si>
    <t>Gestión humana (despues de la pandemia)</t>
  </si>
  <si>
    <r>
      <t>Celebraciones de cumple años a los pacientes</t>
    </r>
    <r>
      <rPr>
        <sz val="10"/>
        <color rgb="FF000000"/>
        <rFont val="Arial"/>
        <family val="2"/>
      </rPr>
      <t>: El área de sistemas realizará el cruce de información de los datos de historia clínica y diariamente enviará root con la notificación de los pacientes que se encuentren hospitalizados que estén de cumple años, el equipo de salud del servicio se desplazará a la habitación y según autorización de paciente y familiares le cantarán la canción de cumpleaños y entregara detalle insitucional   (Aplica para los pacientes con más de 3 días de hospitalización)</t>
    </r>
  </si>
  <si>
    <r>
      <t>Celebración de bautizos</t>
    </r>
    <r>
      <rPr>
        <sz val="10"/>
        <color rgb="FF000000"/>
        <rFont val="Arial"/>
        <family val="2"/>
      </rPr>
      <t>: El personal del servicio identificará los pacientes que deseen realizar la celebración de bautizo dentro de la institución y con apoyo del área de bienestar se gestionará la ceremonia. (aplica para obitos fetales o bbs de la uciren, bbs que fallezcan)</t>
    </r>
  </si>
  <si>
    <r>
      <t xml:space="preserve">Celebraciones de fechas especiales en salud: </t>
    </r>
    <r>
      <rPr>
        <sz val="10"/>
        <color rgb="FF000000"/>
        <rFont val="Arial"/>
        <family val="2"/>
      </rPr>
      <t>La clínica celebra acontecimientos importantes en salud y hace participes al personal y los usuarios, a continuación las fechas que celebramos y compartimos con nustrs usuarios y colaboradores:
Semana de lactancia 
Día del prematuro</t>
    </r>
  </si>
  <si>
    <t>Proponer realización del equipo de humanización de curso de OES posteriormente el equipo realiza curso virtual aterrizado a la insitución</t>
  </si>
  <si>
    <t>Dirección de enfermería</t>
  </si>
  <si>
    <t>Aplicar cada 2 años encuesta de clima organizacional para concer la percepción de los empleados del embiente organizacional</t>
  </si>
  <si>
    <t>Convocatoria de persoal voluntario para lectura a pacientes, ya se dispone de las camisetas del club de lectura (clown)</t>
  </si>
  <si>
    <t>Realizar seguimiento a la implementación de los programas IAMI y canguro desde el comité IAMI y canguro</t>
  </si>
  <si>
    <r>
      <t>Acompañamiento espiritual y al final de vida</t>
    </r>
    <r>
      <rPr>
        <sz val="10"/>
        <color rgb="FF000000"/>
        <rFont val="Arial"/>
        <family val="2"/>
      </rPr>
      <t xml:space="preserve"> El personal del servicio identificará los pacientes que requieran acompañamiento espiritual y a través del servicio de bienestar se hará contacto en el padre para realizar está actividad, igualmente el personal del servicio identificara pacientes que requieran acompañamiento al final de vida, se contactara  grupo psicosocial (ejecutar protocolo)</t>
    </r>
  </si>
  <si>
    <t xml:space="preserve">Bienestar y personal de los servicios </t>
  </si>
  <si>
    <t xml:space="preserve">Bienestar, Equipo sicosocial, padre y personal de los servicios </t>
  </si>
  <si>
    <t xml:space="preserve">Bienestar,padre y personal de los servicios </t>
  </si>
  <si>
    <t>comunicaciones, lideres de proceso</t>
  </si>
  <si>
    <t>Gestión humana, lidereres de proceso</t>
  </si>
  <si>
    <t>Implementar figura de supervisores del servicio que estén pendientes de la información que se debe brindar a los usuarios garantizando la sensación de oportunidad y la tranquilidad del usuario.</t>
  </si>
  <si>
    <t>Conformar  equipo de humanización que debe tener los siguientes integrantes (líder del programa de humanización, representante de las áreas asistenciales médico y de enfermería, representante de calidad, representante de gestión humana, representante de la gerencia general (seguridad del paciente)</t>
  </si>
  <si>
    <t>Elaborar  y socializar de la política de humanización</t>
  </si>
  <si>
    <t xml:space="preserve">Elaborar y  socializar de Decálogo de servicios </t>
  </si>
  <si>
    <t>Elaborar y ejecutar  cronograma de formación en humanización</t>
  </si>
  <si>
    <t xml:space="preserve">Revisar todos los casos de manifestaciones de usuario relacionados con humanización.  </t>
  </si>
  <si>
    <t xml:space="preserve">Definir estrategias y/o actividades para mejorar la percepción de los usuarios en lo relacionado a la humanización de los servicios. (talleres de humanización, intervención y grupos focales, acompañamiento espiritual o psicologico ) documentar en actas del comité </t>
  </si>
  <si>
    <t>Realizar seguimiento  seguimiento a la implementación de estrategias y /o actividades definidas para mejorar percepción de usuarios en lo relacionado a humanización</t>
  </si>
  <si>
    <t xml:space="preserve">Estructurar, desarrollar e implementar curso virtual de humanización dirigido a todos los colaboradores de la insitución </t>
  </si>
  <si>
    <t>Programar con proveederes y convenios docencia servicio actividades de formación en humanización para todos los colaboradores de la institución</t>
  </si>
  <si>
    <t>Convocar  uno o varios representantes de la asociación de usuarios al comité de ética hospitalaria 4 veces al año (trimestral) inicialmente para darle a conocer los objetivos del programa y posteriormente  integrarlo en la elaboración e implementación de estrategias de comunicación e información al usuario.   También se involucraran en el despliegue de la información en salas de espera y en los diferentes servicios.</t>
  </si>
  <si>
    <t>Elaborar y socializar  estrategias de información a los usuarias, a través de los diferentes canales de comunicación institucional (pagina web, youtube, instagram, material fisico o digital)</t>
  </si>
  <si>
    <t>Realizar convocatoria clawn clinver y solicitar aprobación de formación de estos para la ejecución de las diferentes actividades propuestas</t>
  </si>
  <si>
    <t>Dirección de enfermería, Jefe de Calidad- comunicaciones</t>
  </si>
  <si>
    <t>Dirección de enfermería -comunicaciones -Gestión humana -Lideres de proceso</t>
  </si>
  <si>
    <t>comunicaciones - Gestión humana y Lideres de proceso</t>
  </si>
  <si>
    <t>Equipo clown, personal voluntario</t>
  </si>
  <si>
    <t>Busqueda y contacto de voluntariados que puedan apoyar la actividad de lectura de libros</t>
  </si>
  <si>
    <t>se conformo comité para proyecto de enbellecimiento</t>
  </si>
  <si>
    <t xml:space="preserve">se implementaron poas se realizaraá seguimiento </t>
  </si>
  <si>
    <t xml:space="preserve">se realizan anualmente estas actividades </t>
  </si>
  <si>
    <t xml:space="preserve">se tiene implementado en los grupos primarios </t>
  </si>
  <si>
    <t>se tiene conformado comité iami y funciona de manera regualr en este espacio se realiza seguimiento</t>
  </si>
  <si>
    <t>se revisan en el comité de etica que esta implementado y funciona de forma regualr</t>
  </si>
  <si>
    <t xml:space="preserve">se elaboro, se monto al bianaps y desde ala dirección de enfermería se socializa al nuevo personal, se envia regularmente por gestion humana para socializar en grupos primarios </t>
  </si>
  <si>
    <t>se elaboro y se publico se socializa por la dirección de enfemrería a todas la personas que ingresan a la insitución</t>
  </si>
  <si>
    <t>se dejo documentado en acta de comité de de etica hospitalaria la conformación del equipo de humanziación, son los integrantes del comitpe de etica</t>
  </si>
  <si>
    <t>se celebra cada año estas quedan docuemtnadas las actividades en actas de comité IAMI</t>
  </si>
  <si>
    <t>se creo procedimiento de acompañamiento al final de vida, se encuentra en ruta documental e implementación</t>
  </si>
  <si>
    <t>se entregaron tarjetas por parte de comunicaciones, se entrego app para administración por parte de servicio al cliente</t>
  </si>
  <si>
    <t xml:space="preserve">se realizó actiividad por parte de comunicaciones </t>
  </si>
  <si>
    <t>se implementó el área de comunicaciones quienes han venido desarrollando e impuosando los canales virtuales, desde la parte asitencial en conjunto con el área de calidad se creo procedimiento para información a usuarios así como egreso seguro que contempla material informativo</t>
  </si>
  <si>
    <t xml:space="preserve">se creo e implemento el cargo de supervisiores en el servicio de urgencias. </t>
  </si>
  <si>
    <t>Ya se iicio en el mes de octubre del 2022, el acompañamiento con los miembros de la Asocuación de Usuarios</t>
  </si>
  <si>
    <t xml:space="preserve"> PLAN DE GESTIÓN  - PROGRAMA DE HUMANIZACIÓN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</si>
</sst>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rgb="FF000000"/>
      <name val="Arial"/>
      <family val="2"/>
    </font>
    <font>
      <sz val="10"/>
      <color theme="1"/>
      <name val="Arial"/>
      <family val="2"/>
    </font>
    <font>
      <sz val="9"/>
      <color theme="1"/>
      <name val="Arial"/>
      <family val="2"/>
    </font>
    <font>
      <sz val="8"/>
      <color theme="1"/>
      <name val="Calibri"/>
      <family val="2"/>
      <scheme val="minor"/>
    </font>
    <font>
      <sz val="8"/>
      <color rgb="FF000000"/>
      <name val="Arial"/>
      <family val="2"/>
    </font>
    <font>
      <sz val="8"/>
      <color theme="1"/>
      <name val="Arial"/>
      <family val="2"/>
    </font>
    <font>
      <b/>
      <sz val="18"/>
      <color rgb="FFFFFFFF"/>
      <name val="Arial"/>
      <family val="2"/>
    </font>
    <font>
      <sz val="11"/>
      <color rgb="FF000000"/>
      <name val="Arial"/>
      <family val="2"/>
    </font>
    <font>
      <sz val="9"/>
      <color indexed="81"/>
      <name val="Tahoma"/>
      <family val="2"/>
    </font>
    <font>
      <b/>
      <sz val="9"/>
      <color indexed="81"/>
      <name val="Tahoma"/>
      <family val="2"/>
    </font>
    <font>
      <b/>
      <sz val="12"/>
      <color rgb="FF000000"/>
      <name val="Arial"/>
      <family val="2"/>
    </font>
    <font>
      <sz val="12"/>
      <color indexed="81"/>
      <name val="Tahoma"/>
      <family val="2"/>
    </font>
    <font>
      <sz val="12"/>
      <color indexed="81"/>
      <name val="Arial"/>
      <family val="2"/>
    </font>
    <font>
      <b/>
      <sz val="10"/>
      <color rgb="FFFFFFFF"/>
      <name val="Arial"/>
      <family val="2"/>
    </font>
    <font>
      <b/>
      <sz val="11"/>
      <color theme="1"/>
      <name val="Calibri"/>
      <family val="2"/>
      <scheme val="minor"/>
    </font>
    <font>
      <sz val="10"/>
      <color rgb="FF000000"/>
      <name val="Arial"/>
      <family val="2"/>
    </font>
    <font>
      <i/>
      <sz val="10"/>
      <color rgb="FF000000"/>
      <name val="Arial"/>
      <family val="2"/>
    </font>
    <font>
      <b/>
      <i/>
      <sz val="11"/>
      <color theme="1"/>
      <name val="Calibri"/>
      <family val="2"/>
      <scheme val="minor"/>
    </font>
    <font>
      <b/>
      <i/>
      <sz val="10"/>
      <color rgb="FF000000"/>
      <name val="Arial"/>
      <family val="2"/>
    </font>
    <font>
      <sz val="11"/>
      <color theme="0"/>
      <name val="Calibri"/>
      <family val="2"/>
      <scheme val="minor"/>
    </font>
  </fonts>
  <fills count="9">
    <fill>
      <patternFill patternType="none"/>
    </fill>
    <fill>
      <patternFill patternType="gray125"/>
    </fill>
    <fill>
      <patternFill patternType="solid">
        <fgColor rgb="FFD8D8D8"/>
        <bgColor indexed="64"/>
      </patternFill>
    </fill>
    <fill>
      <patternFill patternType="solid">
        <fgColor rgb="FFC2D69B"/>
        <bgColor indexed="64"/>
      </patternFill>
    </fill>
    <fill>
      <patternFill patternType="solid">
        <fgColor rgb="FFFFFF99"/>
        <bgColor indexed="64"/>
      </patternFill>
    </fill>
    <fill>
      <patternFill patternType="solid">
        <fgColor rgb="FFE5B8B7"/>
        <bgColor indexed="64"/>
      </patternFill>
    </fill>
    <fill>
      <patternFill patternType="solid">
        <fgColor rgb="FF0000CC"/>
        <bgColor indexed="64"/>
      </patternFill>
    </fill>
    <fill>
      <patternFill patternType="solid">
        <fgColor theme="0"/>
        <bgColor indexed="64"/>
      </patternFill>
    </fill>
    <fill>
      <patternFill patternType="solid">
        <fgColor rgb="FF0000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3" fillId="0" borderId="0" xfId="0" applyFont="1"/>
    <xf numFmtId="0" fontId="5" fillId="0" borderId="0" xfId="0" applyFont="1"/>
    <xf numFmtId="0" fontId="0" fillId="7" borderId="0" xfId="0" applyFill="1"/>
    <xf numFmtId="0" fontId="5" fillId="0" borderId="1" xfId="0" applyFont="1" applyBorder="1" applyAlignment="1">
      <alignment vertical="top"/>
    </xf>
    <xf numFmtId="14" fontId="6" fillId="0" borderId="1" xfId="0" applyNumberFormat="1" applyFont="1" applyBorder="1" applyAlignment="1">
      <alignment horizontal="center" vertical="center" wrapText="1"/>
    </xf>
    <xf numFmtId="0" fontId="5" fillId="0" borderId="1" xfId="0" applyFont="1" applyBorder="1"/>
    <xf numFmtId="0" fontId="6" fillId="0" borderId="1" xfId="0" applyFont="1" applyBorder="1" applyAlignment="1">
      <alignment horizontal="center" vertical="center" wrapText="1"/>
    </xf>
    <xf numFmtId="0" fontId="5" fillId="7" borderId="0" xfId="0" applyFont="1" applyFill="1"/>
    <xf numFmtId="0" fontId="5" fillId="7" borderId="0" xfId="0" applyFont="1" applyFill="1" applyAlignment="1">
      <alignment vertical="top"/>
    </xf>
    <xf numFmtId="0" fontId="9" fillId="7" borderId="0" xfId="0" applyFont="1" applyFill="1" applyAlignment="1">
      <alignment vertical="top" wrapText="1"/>
    </xf>
    <xf numFmtId="0" fontId="3" fillId="7" borderId="0" xfId="0" applyFont="1" applyFill="1"/>
    <xf numFmtId="9" fontId="3" fillId="7" borderId="0" xfId="1" applyFont="1" applyFill="1" applyBorder="1" applyAlignment="1">
      <alignment horizontal="center"/>
    </xf>
    <xf numFmtId="0" fontId="5" fillId="0" borderId="3" xfId="0" applyFont="1" applyBorder="1"/>
    <xf numFmtId="0" fontId="4" fillId="7" borderId="0" xfId="0" applyFont="1" applyFill="1" applyAlignment="1">
      <alignment vertical="top" wrapText="1"/>
    </xf>
    <xf numFmtId="0" fontId="4" fillId="7" borderId="0" xfId="0" applyFont="1" applyFill="1" applyAlignment="1">
      <alignment wrapText="1"/>
    </xf>
    <xf numFmtId="0" fontId="12" fillId="2" borderId="1" xfId="0" applyFont="1" applyFill="1" applyBorder="1" applyAlignment="1">
      <alignment horizontal="center" vertical="center" wrapText="1"/>
    </xf>
    <xf numFmtId="9" fontId="12" fillId="3" borderId="1" xfId="0" applyNumberFormat="1"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9" fontId="12" fillId="5"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0" borderId="1" xfId="0" applyFont="1" applyBorder="1" applyAlignment="1">
      <alignment horizontal="justify" vertical="center"/>
    </xf>
    <xf numFmtId="0" fontId="3" fillId="0" borderId="1" xfId="0" applyFont="1" applyBorder="1" applyAlignment="1">
      <alignment horizontal="justify" vertical="center"/>
    </xf>
    <xf numFmtId="0" fontId="18" fillId="0" borderId="1" xfId="0" applyFont="1" applyBorder="1" applyAlignment="1">
      <alignment horizontal="justify" vertical="center"/>
    </xf>
    <xf numFmtId="0" fontId="0" fillId="0" borderId="1" xfId="0" applyBorder="1" applyAlignment="1">
      <alignment wrapText="1"/>
    </xf>
    <xf numFmtId="0" fontId="20" fillId="0" borderId="1" xfId="0" applyFont="1" applyBorder="1" applyAlignment="1">
      <alignment horizontal="justify" vertical="center"/>
    </xf>
    <xf numFmtId="0" fontId="17"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7" borderId="2" xfId="0" applyFill="1" applyBorder="1" applyAlignment="1">
      <alignment horizontal="center" vertical="center"/>
    </xf>
    <xf numFmtId="0" fontId="4" fillId="7" borderId="0" xfId="0" applyFont="1"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9" fillId="7" borderId="2" xfId="0" applyFont="1" applyFill="1" applyBorder="1" applyAlignment="1">
      <alignment horizontal="center" vertical="center" wrapText="1"/>
    </xf>
    <xf numFmtId="0" fontId="9" fillId="7" borderId="0" xfId="0" applyFont="1" applyFill="1" applyAlignment="1">
      <alignment horizontal="center" vertical="center" wrapText="1"/>
    </xf>
    <xf numFmtId="14" fontId="0" fillId="0" borderId="1" xfId="0" applyNumberFormat="1" applyBorder="1" applyAlignment="1">
      <alignment horizontal="center" vertical="center"/>
    </xf>
    <xf numFmtId="0" fontId="0" fillId="7" borderId="0" xfId="0" applyFill="1" applyAlignment="1">
      <alignment horizontal="left" vertical="top"/>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4" fillId="7" borderId="0" xfId="0" applyFont="1" applyFill="1"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wrapText="1"/>
    </xf>
    <xf numFmtId="0" fontId="18" fillId="0" borderId="1" xfId="0" applyFont="1" applyBorder="1" applyAlignment="1">
      <alignment horizontal="justify"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top" wrapText="1"/>
    </xf>
    <xf numFmtId="0" fontId="21" fillId="7" borderId="0" xfId="0" applyFont="1" applyFill="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8" fillId="8" borderId="2" xfId="0" applyFont="1" applyFill="1" applyBorder="1" applyAlignment="1">
      <alignment horizontal="center" vertical="center" wrapText="1"/>
    </xf>
    <xf numFmtId="0" fontId="8" fillId="8" borderId="0" xfId="0" applyFont="1" applyFill="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9" fillId="0" borderId="1" xfId="0" applyFont="1" applyBorder="1" applyAlignment="1">
      <alignment horizontal="left" vertical="top" wrapText="1"/>
    </xf>
    <xf numFmtId="0" fontId="16" fillId="0" borderId="0" xfId="0" applyFont="1" applyAlignment="1">
      <alignment horizontal="center"/>
    </xf>
  </cellXfs>
  <cellStyles count="2">
    <cellStyle name="Normal" xfId="0" builtinId="0"/>
    <cellStyle name="Porcentaje" xfId="1" builtinId="5"/>
  </cellStyles>
  <dxfs count="35">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FF66"/>
        </patternFill>
      </fill>
    </dxf>
    <dxf>
      <fill>
        <patternFill>
          <bgColor rgb="FF92D050"/>
        </patternFill>
      </fill>
    </dxf>
    <dxf>
      <fill>
        <patternFill>
          <bgColor theme="5" tint="0.39994506668294322"/>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8"/>
  <sheetViews>
    <sheetView tabSelected="1" zoomScale="89" zoomScaleNormal="89" zoomScaleSheetLayoutView="100" zoomScalePageLayoutView="60" workbookViewId="0">
      <selection activeCell="K7" sqref="K7"/>
    </sheetView>
  </sheetViews>
  <sheetFormatPr baseColWidth="10" defaultRowHeight="15" x14ac:dyDescent="0.25"/>
  <cols>
    <col min="1" max="1" width="1.140625" style="3" customWidth="1"/>
    <col min="2" max="2" width="11.42578125" style="35"/>
    <col min="3" max="3" width="33.42578125" style="1" customWidth="1"/>
    <col min="4" max="4" width="59" style="1" customWidth="1"/>
    <col min="5" max="5" width="47.42578125" style="1" hidden="1" customWidth="1"/>
    <col min="6" max="7" width="15.28515625" style="35" hidden="1" customWidth="1"/>
    <col min="8" max="8" width="14" style="35" hidden="1" customWidth="1"/>
    <col min="9" max="9" width="18.5703125" style="35" hidden="1" customWidth="1"/>
    <col min="10" max="10" width="8.7109375" style="35" bestFit="1" customWidth="1"/>
    <col min="11" max="11" width="32.28515625" style="43" customWidth="1"/>
    <col min="12" max="19" width="10.28515625" style="43" bestFit="1" customWidth="1"/>
    <col min="20" max="20" width="11.42578125" style="43" bestFit="1" customWidth="1"/>
    <col min="21" max="49" width="11.42578125" style="3"/>
  </cols>
  <sheetData>
    <row r="1" spans="1:49" s="3" customFormat="1" ht="24" customHeight="1" x14ac:dyDescent="0.25">
      <c r="B1" s="58" t="s">
        <v>125</v>
      </c>
      <c r="C1" s="59"/>
      <c r="D1" s="59"/>
      <c r="E1" s="59"/>
      <c r="F1" s="59"/>
      <c r="G1" s="59"/>
      <c r="H1" s="59"/>
      <c r="I1" s="59"/>
      <c r="J1" s="59"/>
      <c r="K1" s="59"/>
      <c r="L1" s="59"/>
      <c r="M1" s="59"/>
      <c r="N1" s="59"/>
      <c r="O1" s="59"/>
      <c r="P1" s="59"/>
      <c r="Q1" s="59"/>
      <c r="R1" s="59"/>
      <c r="S1" s="59"/>
      <c r="T1" s="59"/>
    </row>
    <row r="2" spans="1:49" s="3" customFormat="1" ht="15.75" customHeight="1" x14ac:dyDescent="0.25">
      <c r="B2" s="60" t="s">
        <v>20</v>
      </c>
      <c r="C2" s="60"/>
      <c r="D2" s="60"/>
      <c r="E2" s="60"/>
      <c r="F2" s="60"/>
      <c r="G2" s="60"/>
      <c r="H2" s="60"/>
      <c r="I2" s="60"/>
      <c r="J2" s="60"/>
      <c r="K2" s="62" t="s">
        <v>21</v>
      </c>
      <c r="L2" s="63"/>
      <c r="M2" s="63"/>
      <c r="N2" s="63"/>
      <c r="O2" s="63"/>
      <c r="P2" s="63"/>
      <c r="Q2" s="63"/>
      <c r="R2" s="63"/>
      <c r="S2" s="63"/>
      <c r="T2" s="63"/>
    </row>
    <row r="3" spans="1:49" s="3" customFormat="1" ht="63" customHeight="1" x14ac:dyDescent="0.25">
      <c r="B3" s="61" t="s">
        <v>67</v>
      </c>
      <c r="C3" s="61"/>
      <c r="D3" s="61"/>
      <c r="E3" s="61"/>
      <c r="F3" s="61"/>
      <c r="G3" s="61"/>
      <c r="H3" s="61"/>
      <c r="I3" s="61"/>
      <c r="J3" s="61"/>
      <c r="K3" s="64" t="s">
        <v>68</v>
      </c>
      <c r="L3" s="64"/>
      <c r="M3" s="64"/>
      <c r="N3" s="64"/>
      <c r="O3" s="64"/>
      <c r="P3" s="64"/>
      <c r="Q3" s="64"/>
      <c r="R3" s="64"/>
      <c r="S3" s="64"/>
      <c r="T3" s="64"/>
    </row>
    <row r="4" spans="1:49" s="3" customFormat="1" ht="9.75" customHeight="1" x14ac:dyDescent="0.25">
      <c r="B4" s="36"/>
      <c r="C4" s="10"/>
      <c r="D4" s="10"/>
      <c r="E4" s="10"/>
      <c r="F4" s="37"/>
      <c r="G4" s="37"/>
      <c r="H4" s="37"/>
      <c r="I4" s="37"/>
      <c r="J4" s="34"/>
      <c r="K4" s="39"/>
      <c r="L4" s="39"/>
      <c r="M4" s="39"/>
      <c r="N4" s="39"/>
      <c r="O4" s="39"/>
      <c r="P4" s="39"/>
      <c r="Q4" s="39"/>
      <c r="R4" s="39"/>
      <c r="S4" s="39"/>
      <c r="T4" s="39"/>
    </row>
    <row r="5" spans="1:49" ht="39" customHeight="1" x14ac:dyDescent="0.25">
      <c r="B5" s="32"/>
      <c r="C5" s="16" t="s">
        <v>0</v>
      </c>
      <c r="D5" s="16" t="s">
        <v>23</v>
      </c>
      <c r="E5" s="48" t="s">
        <v>1</v>
      </c>
      <c r="F5" s="34"/>
      <c r="G5" s="34"/>
      <c r="H5" s="34"/>
      <c r="I5" s="34"/>
      <c r="J5" s="34"/>
      <c r="K5" s="39"/>
      <c r="L5" s="39"/>
      <c r="M5" s="39"/>
      <c r="N5" s="39"/>
      <c r="O5" s="39"/>
      <c r="P5" s="39"/>
      <c r="Q5" s="39"/>
      <c r="R5" s="39"/>
      <c r="S5" s="39"/>
      <c r="T5" s="39"/>
    </row>
    <row r="6" spans="1:49" ht="42" customHeight="1" x14ac:dyDescent="0.25">
      <c r="B6" s="32"/>
      <c r="C6" s="20" t="s">
        <v>2</v>
      </c>
      <c r="D6" s="17">
        <f>COUNTIF(J12:T48,"FI")/COUNTA(D12:D48)</f>
        <v>0.6216216216216216</v>
      </c>
      <c r="E6" s="48">
        <f>100%-D6</f>
        <v>0.3783783783783784</v>
      </c>
      <c r="F6" s="34"/>
      <c r="G6" s="34"/>
      <c r="H6" s="34"/>
      <c r="I6" s="34"/>
      <c r="J6" s="34"/>
      <c r="K6" s="39"/>
      <c r="L6" s="39"/>
      <c r="M6" s="39"/>
      <c r="N6" s="39"/>
      <c r="O6" s="39"/>
      <c r="P6" s="39"/>
      <c r="Q6" s="39"/>
      <c r="R6" s="39"/>
      <c r="S6" s="39"/>
      <c r="T6" s="39"/>
    </row>
    <row r="7" spans="1:49" ht="42" customHeight="1" x14ac:dyDescent="0.25">
      <c r="B7" s="32"/>
      <c r="C7" s="21" t="s">
        <v>3</v>
      </c>
      <c r="D7" s="18">
        <f>COUNTIF(J12:J48,"DE")/COUNTA(D12:D48)</f>
        <v>0.35135135135135137</v>
      </c>
      <c r="E7" s="48">
        <f>100%-D7</f>
        <v>0.64864864864864868</v>
      </c>
      <c r="F7" s="34"/>
      <c r="G7" s="34"/>
      <c r="H7" s="34"/>
      <c r="I7" s="34"/>
      <c r="J7" s="34"/>
      <c r="K7" s="39"/>
      <c r="L7" s="39"/>
      <c r="M7" s="39"/>
      <c r="N7" s="39"/>
      <c r="O7" s="39"/>
      <c r="P7" s="39"/>
      <c r="Q7" s="39"/>
      <c r="R7" s="39"/>
      <c r="S7" s="39"/>
      <c r="T7" s="39"/>
    </row>
    <row r="8" spans="1:49" ht="42" customHeight="1" x14ac:dyDescent="0.25">
      <c r="B8" s="32"/>
      <c r="C8" s="22" t="s">
        <v>4</v>
      </c>
      <c r="D8" s="19">
        <f>COUNTIF(J12:J48,"NC")/COUNTA(D12:D48)</f>
        <v>2.7027027027027029E-2</v>
      </c>
      <c r="E8" s="48">
        <f>100%-D8</f>
        <v>0.97297297297297303</v>
      </c>
      <c r="F8" s="34"/>
      <c r="G8" s="34"/>
      <c r="H8" s="34"/>
      <c r="I8" s="34"/>
      <c r="J8" s="34" t="s">
        <v>36</v>
      </c>
      <c r="K8" s="39"/>
      <c r="L8" s="39"/>
      <c r="M8" s="39"/>
      <c r="N8" s="39"/>
      <c r="O8" s="39"/>
      <c r="P8" s="39"/>
      <c r="Q8" s="39"/>
      <c r="R8" s="39"/>
      <c r="S8" s="39"/>
      <c r="T8" s="39"/>
    </row>
    <row r="9" spans="1:49" s="3" customFormat="1" ht="15.75" customHeight="1" x14ac:dyDescent="0.25">
      <c r="B9" s="32"/>
      <c r="C9" s="11"/>
      <c r="D9" s="12">
        <f>SUM(D6:D8)</f>
        <v>1</v>
      </c>
      <c r="E9" s="11"/>
      <c r="F9" s="34"/>
      <c r="G9" s="34"/>
      <c r="H9" s="34"/>
      <c r="I9" s="34"/>
      <c r="J9" s="34"/>
      <c r="K9" s="39"/>
      <c r="L9" s="39"/>
      <c r="M9" s="39"/>
      <c r="N9" s="39"/>
      <c r="O9" s="39"/>
      <c r="P9" s="39"/>
      <c r="Q9" s="39"/>
      <c r="R9" s="39"/>
      <c r="S9" s="39"/>
      <c r="T9" s="39"/>
    </row>
    <row r="10" spans="1:49" s="3" customFormat="1" ht="7.5" customHeight="1" x14ac:dyDescent="0.25">
      <c r="B10" s="32"/>
      <c r="C10" s="11"/>
      <c r="D10" s="11"/>
      <c r="E10" s="11"/>
      <c r="F10" s="34"/>
      <c r="G10" s="34"/>
      <c r="H10" s="34"/>
      <c r="I10" s="34"/>
      <c r="J10" s="34"/>
      <c r="K10" s="39"/>
      <c r="L10" s="39"/>
      <c r="M10" s="39"/>
      <c r="N10" s="39"/>
      <c r="O10" s="39"/>
      <c r="P10" s="39"/>
      <c r="Q10" s="39"/>
      <c r="R10" s="39"/>
      <c r="S10" s="39"/>
      <c r="T10" s="39"/>
    </row>
    <row r="11" spans="1:49" s="2" customFormat="1" ht="73.5" customHeight="1" x14ac:dyDescent="0.2">
      <c r="A11" s="8"/>
      <c r="B11" s="23" t="s">
        <v>5</v>
      </c>
      <c r="C11" s="23" t="s">
        <v>25</v>
      </c>
      <c r="D11" s="23" t="s">
        <v>24</v>
      </c>
      <c r="E11" s="23" t="s">
        <v>6</v>
      </c>
      <c r="F11" s="23" t="s">
        <v>7</v>
      </c>
      <c r="G11" s="23" t="s">
        <v>22</v>
      </c>
      <c r="H11" s="23" t="s">
        <v>8</v>
      </c>
      <c r="I11" s="23" t="s">
        <v>9</v>
      </c>
      <c r="J11" s="23" t="s">
        <v>0</v>
      </c>
      <c r="K11" s="23" t="s">
        <v>10</v>
      </c>
      <c r="L11" s="23" t="s">
        <v>11</v>
      </c>
      <c r="M11" s="23" t="s">
        <v>12</v>
      </c>
      <c r="N11" s="23" t="s">
        <v>13</v>
      </c>
      <c r="O11" s="23" t="s">
        <v>14</v>
      </c>
      <c r="P11" s="23" t="s">
        <v>15</v>
      </c>
      <c r="Q11" s="23" t="s">
        <v>16</v>
      </c>
      <c r="R11" s="23" t="s">
        <v>17</v>
      </c>
      <c r="S11" s="23" t="s">
        <v>18</v>
      </c>
      <c r="T11" s="23" t="s">
        <v>19</v>
      </c>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s="4" customFormat="1" ht="89.25" customHeight="1" x14ac:dyDescent="0.25">
      <c r="A12" s="9"/>
      <c r="B12" s="7">
        <v>1</v>
      </c>
      <c r="C12" s="55" t="s">
        <v>49</v>
      </c>
      <c r="D12" s="24" t="s">
        <v>101</v>
      </c>
      <c r="E12" s="29" t="s">
        <v>57</v>
      </c>
      <c r="F12" s="38">
        <v>44012</v>
      </c>
      <c r="G12" s="5"/>
      <c r="H12" s="38">
        <v>44377</v>
      </c>
      <c r="I12" s="7" t="str">
        <f ca="1">IF(ISBLANK(H12),"",IF(H12&gt;=IF(ISBLANK(G12),TODAY(),G12)," OP","IN"))</f>
        <v>IN</v>
      </c>
      <c r="J12" s="7" t="s">
        <v>31</v>
      </c>
      <c r="K12" s="40" t="s">
        <v>124</v>
      </c>
      <c r="L12" s="41"/>
      <c r="M12" s="41"/>
      <c r="N12" s="41"/>
      <c r="O12" s="41"/>
      <c r="P12" s="41"/>
      <c r="Q12" s="40"/>
      <c r="R12" s="40"/>
      <c r="S12" s="40"/>
      <c r="T12" s="40"/>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3" spans="1:49" s="4" customFormat="1" ht="38.25" customHeight="1" x14ac:dyDescent="0.25">
      <c r="A13" s="9"/>
      <c r="B13" s="7">
        <v>2</v>
      </c>
      <c r="C13" s="56"/>
      <c r="D13" s="25" t="s">
        <v>91</v>
      </c>
      <c r="E13" s="30" t="s">
        <v>58</v>
      </c>
      <c r="F13" s="38">
        <v>44012</v>
      </c>
      <c r="G13" s="5"/>
      <c r="H13" s="38">
        <v>44377</v>
      </c>
      <c r="I13" s="7" t="str">
        <f t="shared" ref="I13:I49" ca="1" si="0">IF(ISBLANK(H13),"",IF(H13&gt;=IF(ISBLANK(G13),TODAY(),G13)," OP","IN"))</f>
        <v>IN</v>
      </c>
      <c r="J13" s="7" t="s">
        <v>31</v>
      </c>
      <c r="K13" s="40" t="s">
        <v>123</v>
      </c>
      <c r="L13" s="41"/>
      <c r="M13" s="41"/>
      <c r="N13" s="41"/>
      <c r="O13" s="41"/>
      <c r="P13" s="41"/>
      <c r="Q13" s="40"/>
      <c r="R13" s="40"/>
      <c r="S13" s="40"/>
      <c r="T13" s="40"/>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row>
    <row r="14" spans="1:49" s="6" customFormat="1" ht="78.75" customHeight="1" x14ac:dyDescent="0.2">
      <c r="A14" s="8"/>
      <c r="B14" s="7">
        <v>3</v>
      </c>
      <c r="C14" s="57"/>
      <c r="D14" s="25" t="s">
        <v>102</v>
      </c>
      <c r="E14" s="30" t="s">
        <v>59</v>
      </c>
      <c r="F14" s="38">
        <v>44012</v>
      </c>
      <c r="G14" s="5"/>
      <c r="H14" s="38">
        <v>44377</v>
      </c>
      <c r="I14" s="7" t="str">
        <f t="shared" ca="1" si="0"/>
        <v>IN</v>
      </c>
      <c r="J14" s="7" t="s">
        <v>31</v>
      </c>
      <c r="K14" s="40" t="s">
        <v>122</v>
      </c>
      <c r="L14" s="41"/>
      <c r="M14" s="41"/>
      <c r="N14" s="41"/>
      <c r="O14" s="41"/>
      <c r="P14" s="41"/>
      <c r="Q14" s="40"/>
      <c r="R14" s="40"/>
      <c r="S14" s="40"/>
      <c r="T14" s="40"/>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s="6" customFormat="1" ht="51" customHeight="1" x14ac:dyDescent="0.2">
      <c r="A15" s="8"/>
      <c r="B15" s="7">
        <v>4</v>
      </c>
      <c r="C15" s="55" t="s">
        <v>50</v>
      </c>
      <c r="D15" s="24" t="s">
        <v>69</v>
      </c>
      <c r="E15" s="44" t="s">
        <v>70</v>
      </c>
      <c r="F15" s="38">
        <v>44012</v>
      </c>
      <c r="G15" s="5"/>
      <c r="H15" s="38">
        <v>44377</v>
      </c>
      <c r="I15" s="7" t="str">
        <f t="shared" ca="1" si="0"/>
        <v>IN</v>
      </c>
      <c r="J15" s="7" t="s">
        <v>31</v>
      </c>
      <c r="K15" s="40"/>
      <c r="L15" s="41"/>
      <c r="M15" s="41"/>
      <c r="N15" s="41"/>
      <c r="O15" s="41"/>
      <c r="P15" s="41"/>
      <c r="Q15" s="40"/>
      <c r="R15" s="40"/>
      <c r="S15" s="40"/>
      <c r="T15" s="40"/>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s="6" customFormat="1" ht="15" customHeight="1" x14ac:dyDescent="0.2">
      <c r="A16" s="8"/>
      <c r="B16" s="7">
        <v>5</v>
      </c>
      <c r="C16" s="56"/>
      <c r="D16" s="24" t="s">
        <v>71</v>
      </c>
      <c r="E16" s="31" t="s">
        <v>57</v>
      </c>
      <c r="F16" s="38">
        <v>44012</v>
      </c>
      <c r="G16" s="5"/>
      <c r="H16" s="38">
        <v>44377</v>
      </c>
      <c r="I16" s="7" t="str">
        <f t="shared" ca="1" si="0"/>
        <v>IN</v>
      </c>
      <c r="J16" s="7" t="s">
        <v>28</v>
      </c>
      <c r="K16" s="40"/>
      <c r="L16" s="41"/>
      <c r="M16" s="41"/>
      <c r="N16" s="41"/>
      <c r="O16" s="41"/>
      <c r="P16" s="41"/>
      <c r="Q16" s="40"/>
      <c r="R16" s="40"/>
      <c r="S16" s="40"/>
      <c r="T16" s="40"/>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1:49" s="6" customFormat="1" ht="30" customHeight="1" x14ac:dyDescent="0.2">
      <c r="A17" s="8"/>
      <c r="B17" s="7">
        <v>6</v>
      </c>
      <c r="C17" s="56"/>
      <c r="D17" s="24" t="s">
        <v>72</v>
      </c>
      <c r="E17" s="44" t="s">
        <v>73</v>
      </c>
      <c r="F17" s="38">
        <v>44012</v>
      </c>
      <c r="G17" s="5"/>
      <c r="H17" s="38">
        <v>44377</v>
      </c>
      <c r="I17" s="7" t="str">
        <f t="shared" ca="1" si="0"/>
        <v>IN</v>
      </c>
      <c r="J17" s="7" t="s">
        <v>28</v>
      </c>
      <c r="K17" s="41"/>
      <c r="L17" s="41"/>
      <c r="M17" s="41"/>
      <c r="N17" s="41"/>
      <c r="O17" s="41"/>
      <c r="P17" s="41"/>
      <c r="Q17" s="40"/>
      <c r="R17" s="40"/>
      <c r="S17" s="40"/>
      <c r="T17" s="40"/>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1:49" s="6" customFormat="1" ht="25.5" customHeight="1" x14ac:dyDescent="0.2">
      <c r="A18" s="8"/>
      <c r="B18" s="7">
        <v>7</v>
      </c>
      <c r="C18" s="56"/>
      <c r="D18" s="24" t="s">
        <v>37</v>
      </c>
      <c r="E18" s="31" t="s">
        <v>59</v>
      </c>
      <c r="F18" s="38">
        <v>44012</v>
      </c>
      <c r="G18" s="5"/>
      <c r="H18" s="38">
        <v>44377</v>
      </c>
      <c r="I18" s="7" t="str">
        <f t="shared" ca="1" si="0"/>
        <v>IN</v>
      </c>
      <c r="J18" s="7" t="s">
        <v>31</v>
      </c>
      <c r="K18" s="41" t="s">
        <v>121</v>
      </c>
      <c r="L18" s="41"/>
      <c r="M18" s="41"/>
      <c r="N18" s="41"/>
      <c r="O18" s="41"/>
      <c r="P18" s="41"/>
      <c r="Q18" s="40"/>
      <c r="R18" s="40"/>
      <c r="S18" s="40"/>
      <c r="T18" s="40"/>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1:49" s="6" customFormat="1" ht="38.25" customHeight="1" x14ac:dyDescent="0.2">
      <c r="A19" s="8"/>
      <c r="B19" s="7"/>
      <c r="C19" s="56"/>
      <c r="D19" s="24" t="s">
        <v>103</v>
      </c>
      <c r="E19" s="31" t="s">
        <v>74</v>
      </c>
      <c r="F19" s="38">
        <v>44012</v>
      </c>
      <c r="G19" s="5"/>
      <c r="H19" s="38">
        <v>44377</v>
      </c>
      <c r="I19" s="7" t="str">
        <f ca="1">IF(ISBLANK(H19),"",IF(H19&gt;=IF(ISBLANK(G19),TODAY(),G19)," OP","IN"))</f>
        <v>IN</v>
      </c>
      <c r="J19" s="7" t="s">
        <v>28</v>
      </c>
      <c r="K19" s="41"/>
      <c r="L19" s="41"/>
      <c r="M19" s="41"/>
      <c r="N19" s="41"/>
      <c r="O19" s="41"/>
      <c r="P19" s="41"/>
      <c r="Q19" s="40"/>
      <c r="R19" s="40"/>
      <c r="S19" s="40"/>
      <c r="T19" s="40"/>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1:49" s="6" customFormat="1" ht="25.5" customHeight="1" x14ac:dyDescent="0.2">
      <c r="A20" s="8"/>
      <c r="B20" s="7">
        <v>8</v>
      </c>
      <c r="C20" s="56"/>
      <c r="D20" s="24" t="s">
        <v>38</v>
      </c>
      <c r="E20" s="31" t="s">
        <v>60</v>
      </c>
      <c r="F20" s="38">
        <v>44012</v>
      </c>
      <c r="G20" s="5"/>
      <c r="H20" s="38">
        <v>44377</v>
      </c>
      <c r="I20" s="7" t="str">
        <f t="shared" ca="1" si="0"/>
        <v>IN</v>
      </c>
      <c r="J20" s="7" t="s">
        <v>28</v>
      </c>
      <c r="K20" s="40"/>
      <c r="L20" s="41"/>
      <c r="M20" s="41"/>
      <c r="N20" s="41"/>
      <c r="O20" s="41"/>
      <c r="P20" s="41"/>
      <c r="Q20" s="40"/>
      <c r="R20" s="40"/>
      <c r="S20" s="40"/>
      <c r="T20" s="40"/>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1:49" s="6" customFormat="1" ht="56.25" customHeight="1" x14ac:dyDescent="0.2">
      <c r="A21" s="8"/>
      <c r="B21" s="7">
        <v>10</v>
      </c>
      <c r="C21" s="57"/>
      <c r="D21" s="24" t="s">
        <v>39</v>
      </c>
      <c r="E21" s="44" t="s">
        <v>106</v>
      </c>
      <c r="F21" s="38">
        <v>44012</v>
      </c>
      <c r="G21" s="5"/>
      <c r="H21" s="38">
        <v>44377</v>
      </c>
      <c r="I21" s="7" t="str">
        <f t="shared" ca="1" si="0"/>
        <v>IN</v>
      </c>
      <c r="J21" s="7" t="s">
        <v>31</v>
      </c>
      <c r="K21" s="40" t="s">
        <v>115</v>
      </c>
      <c r="L21" s="40"/>
      <c r="M21" s="40"/>
      <c r="N21" s="41"/>
      <c r="O21" s="41"/>
      <c r="P21" s="41"/>
      <c r="Q21" s="40"/>
      <c r="R21" s="40"/>
      <c r="S21" s="40"/>
      <c r="T21" s="40"/>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1:49" s="6" customFormat="1" ht="63.75" customHeight="1" x14ac:dyDescent="0.2">
      <c r="A22" s="8"/>
      <c r="B22" s="7">
        <v>11</v>
      </c>
      <c r="C22" s="52" t="s">
        <v>51</v>
      </c>
      <c r="D22" s="26" t="s">
        <v>40</v>
      </c>
      <c r="E22" s="31" t="s">
        <v>107</v>
      </c>
      <c r="F22" s="38">
        <v>44012</v>
      </c>
      <c r="G22" s="5"/>
      <c r="H22" s="38">
        <v>44377</v>
      </c>
      <c r="I22" s="7" t="str">
        <f t="shared" ca="1" si="0"/>
        <v>IN</v>
      </c>
      <c r="J22" s="7" t="s">
        <v>31</v>
      </c>
      <c r="K22" s="40"/>
      <c r="L22" s="41"/>
      <c r="M22" s="40"/>
      <c r="N22" s="41"/>
      <c r="O22" s="41"/>
      <c r="P22" s="41"/>
      <c r="Q22" s="40"/>
      <c r="R22" s="40"/>
      <c r="S22" s="40"/>
      <c r="T22" s="40"/>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1:49" s="6" customFormat="1" ht="25.5" customHeight="1" x14ac:dyDescent="0.2">
      <c r="A23" s="8"/>
      <c r="B23" s="7">
        <v>12</v>
      </c>
      <c r="C23" s="53"/>
      <c r="D23" s="24" t="s">
        <v>83</v>
      </c>
      <c r="E23" s="31" t="s">
        <v>75</v>
      </c>
      <c r="F23" s="38">
        <v>44012</v>
      </c>
      <c r="G23" s="7"/>
      <c r="H23" s="38">
        <v>44377</v>
      </c>
      <c r="I23" s="7" t="str">
        <f t="shared" ca="1" si="0"/>
        <v>IN</v>
      </c>
      <c r="J23" s="7" t="s">
        <v>31</v>
      </c>
      <c r="K23" s="40"/>
      <c r="L23" s="41"/>
      <c r="M23" s="41"/>
      <c r="N23" s="41"/>
      <c r="O23" s="41"/>
      <c r="P23" s="41"/>
      <c r="Q23" s="40"/>
      <c r="R23" s="40"/>
      <c r="S23" s="40"/>
      <c r="T23" s="40"/>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row>
    <row r="24" spans="1:49" s="6" customFormat="1" ht="25.5" customHeight="1" x14ac:dyDescent="0.2">
      <c r="A24" s="8"/>
      <c r="B24" s="7">
        <v>13</v>
      </c>
      <c r="C24" s="53"/>
      <c r="D24" s="24" t="s">
        <v>108</v>
      </c>
      <c r="E24" s="31" t="s">
        <v>76</v>
      </c>
      <c r="F24" s="38">
        <v>44012</v>
      </c>
      <c r="G24" s="7"/>
      <c r="H24" s="38">
        <v>44377</v>
      </c>
      <c r="I24" s="7" t="str">
        <f t="shared" ca="1" si="0"/>
        <v>IN</v>
      </c>
      <c r="J24" s="7" t="s">
        <v>31</v>
      </c>
      <c r="K24" s="40"/>
      <c r="L24" s="41"/>
      <c r="M24" s="41"/>
      <c r="N24" s="41"/>
      <c r="O24" s="41"/>
      <c r="P24" s="41"/>
      <c r="Q24" s="40"/>
      <c r="R24" s="40"/>
      <c r="S24" s="40"/>
      <c r="T24" s="40"/>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row>
    <row r="25" spans="1:49" s="6" customFormat="1" ht="102" customHeight="1" x14ac:dyDescent="0.2">
      <c r="A25" s="8"/>
      <c r="B25" s="7">
        <v>14</v>
      </c>
      <c r="C25" s="53"/>
      <c r="D25" s="26" t="s">
        <v>77</v>
      </c>
      <c r="E25" s="31" t="s">
        <v>86</v>
      </c>
      <c r="F25" s="38">
        <v>44012</v>
      </c>
      <c r="G25" s="5"/>
      <c r="H25" s="38">
        <v>44377</v>
      </c>
      <c r="I25" s="7" t="str">
        <f t="shared" ca="1" si="0"/>
        <v>IN</v>
      </c>
      <c r="J25" s="7" t="s">
        <v>31</v>
      </c>
      <c r="K25" s="40" t="s">
        <v>120</v>
      </c>
      <c r="L25" s="41"/>
      <c r="M25" s="41"/>
      <c r="N25" s="41"/>
      <c r="O25" s="41"/>
      <c r="P25" s="41"/>
      <c r="Q25" s="40"/>
      <c r="R25" s="40"/>
      <c r="S25" s="40"/>
      <c r="T25" s="40"/>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row>
    <row r="26" spans="1:49" s="6" customFormat="1" ht="83.25" customHeight="1" x14ac:dyDescent="0.2">
      <c r="A26" s="8"/>
      <c r="B26" s="7">
        <v>15</v>
      </c>
      <c r="C26" s="53"/>
      <c r="D26" s="26" t="s">
        <v>85</v>
      </c>
      <c r="E26" s="44" t="s">
        <v>87</v>
      </c>
      <c r="F26" s="38">
        <v>44012</v>
      </c>
      <c r="G26" s="5"/>
      <c r="H26" s="38">
        <v>44377</v>
      </c>
      <c r="I26" s="7" t="str">
        <f t="shared" ca="1" si="0"/>
        <v>IN</v>
      </c>
      <c r="J26" s="7" t="s">
        <v>31</v>
      </c>
      <c r="K26" s="40" t="s">
        <v>119</v>
      </c>
      <c r="L26" s="41"/>
      <c r="M26" s="41"/>
      <c r="N26" s="41"/>
      <c r="O26" s="41"/>
      <c r="P26" s="41"/>
      <c r="Q26" s="40"/>
      <c r="R26" s="40"/>
      <c r="S26" s="40"/>
      <c r="T26" s="40"/>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row>
    <row r="27" spans="1:49" s="6" customFormat="1" ht="63.75" customHeight="1" x14ac:dyDescent="0.2">
      <c r="A27" s="8"/>
      <c r="B27" s="7">
        <v>16</v>
      </c>
      <c r="C27" s="53"/>
      <c r="D27" s="26" t="s">
        <v>78</v>
      </c>
      <c r="E27" s="44" t="s">
        <v>88</v>
      </c>
      <c r="F27" s="38">
        <v>44012</v>
      </c>
      <c r="G27" s="5"/>
      <c r="H27" s="38">
        <v>44377</v>
      </c>
      <c r="I27" s="7" t="str">
        <f t="shared" ca="1" si="0"/>
        <v>IN</v>
      </c>
      <c r="J27" s="7" t="s">
        <v>28</v>
      </c>
      <c r="K27" s="40"/>
      <c r="L27" s="41"/>
      <c r="M27" s="41"/>
      <c r="N27" s="41"/>
      <c r="O27" s="41"/>
      <c r="P27" s="41"/>
      <c r="Q27" s="40"/>
      <c r="R27" s="40"/>
      <c r="S27" s="40"/>
      <c r="T27" s="40"/>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row>
    <row r="28" spans="1:49" s="6" customFormat="1" ht="89.25" customHeight="1" x14ac:dyDescent="0.2">
      <c r="A28" s="8"/>
      <c r="B28" s="7">
        <v>17</v>
      </c>
      <c r="C28" s="54"/>
      <c r="D28" s="45" t="s">
        <v>79</v>
      </c>
      <c r="E28" s="31" t="s">
        <v>89</v>
      </c>
      <c r="F28" s="38">
        <v>44012</v>
      </c>
      <c r="G28" s="7"/>
      <c r="H28" s="38">
        <v>44377</v>
      </c>
      <c r="I28" s="7" t="str">
        <f t="shared" ca="1" si="0"/>
        <v>IN</v>
      </c>
      <c r="J28" s="7" t="s">
        <v>31</v>
      </c>
      <c r="K28" s="40" t="s">
        <v>118</v>
      </c>
      <c r="L28" s="41"/>
      <c r="M28" s="41"/>
      <c r="N28" s="41"/>
      <c r="O28" s="41"/>
      <c r="P28" s="41"/>
      <c r="Q28" s="40"/>
      <c r="R28" s="40"/>
      <c r="S28" s="40"/>
      <c r="T28" s="40"/>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row>
    <row r="29" spans="1:49" s="6" customFormat="1" ht="63.75" customHeight="1" x14ac:dyDescent="0.2">
      <c r="A29" s="8"/>
      <c r="B29" s="7">
        <v>18</v>
      </c>
      <c r="C29" s="49" t="s">
        <v>52</v>
      </c>
      <c r="D29" s="24" t="s">
        <v>92</v>
      </c>
      <c r="E29" s="31" t="s">
        <v>61</v>
      </c>
      <c r="F29" s="38">
        <v>44012</v>
      </c>
      <c r="G29" s="7"/>
      <c r="H29" s="38">
        <v>44377</v>
      </c>
      <c r="I29" s="7" t="str">
        <f t="shared" ca="1" si="0"/>
        <v>IN</v>
      </c>
      <c r="J29" s="7" t="s">
        <v>31</v>
      </c>
      <c r="K29" s="40" t="s">
        <v>117</v>
      </c>
      <c r="L29" s="41"/>
      <c r="M29" s="41"/>
      <c r="N29" s="41"/>
      <c r="O29" s="41"/>
      <c r="P29" s="41"/>
      <c r="Q29" s="40"/>
      <c r="R29" s="40"/>
      <c r="S29" s="40"/>
      <c r="T29" s="40"/>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row>
    <row r="30" spans="1:49" s="6" customFormat="1" ht="33.75" customHeight="1" x14ac:dyDescent="0.2">
      <c r="A30" s="8"/>
      <c r="B30" s="7"/>
      <c r="C30" s="50"/>
      <c r="D30" s="24" t="s">
        <v>93</v>
      </c>
      <c r="E30" s="44" t="s">
        <v>104</v>
      </c>
      <c r="F30" s="38">
        <v>44012</v>
      </c>
      <c r="G30" s="7"/>
      <c r="H30" s="38">
        <v>44377</v>
      </c>
      <c r="I30" s="7" t="str">
        <f t="shared" ref="I30:I32" ca="1" si="1">IF(ISBLANK(H30),"",IF(H30&gt;=IF(ISBLANK(G30),TODAY(),G30)," OP","IN"))</f>
        <v>IN</v>
      </c>
      <c r="J30" s="7" t="s">
        <v>31</v>
      </c>
      <c r="K30" s="40" t="s">
        <v>116</v>
      </c>
      <c r="L30" s="41"/>
      <c r="M30" s="41"/>
      <c r="N30" s="41"/>
      <c r="O30" s="41"/>
      <c r="P30" s="41"/>
      <c r="Q30" s="40"/>
      <c r="R30" s="40"/>
      <c r="S30" s="40"/>
      <c r="T30" s="40"/>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row>
    <row r="31" spans="1:49" s="6" customFormat="1" ht="56.25" customHeight="1" x14ac:dyDescent="0.2">
      <c r="A31" s="8"/>
      <c r="B31" s="7"/>
      <c r="C31" s="50"/>
      <c r="D31" s="24" t="s">
        <v>94</v>
      </c>
      <c r="E31" s="44" t="s">
        <v>105</v>
      </c>
      <c r="F31" s="38">
        <v>44012</v>
      </c>
      <c r="G31" s="7"/>
      <c r="H31" s="38">
        <v>44377</v>
      </c>
      <c r="I31" s="7" t="str">
        <f t="shared" ca="1" si="1"/>
        <v>IN</v>
      </c>
      <c r="J31" s="7" t="s">
        <v>31</v>
      </c>
      <c r="K31" s="40" t="s">
        <v>115</v>
      </c>
      <c r="L31" s="41"/>
      <c r="M31" s="41"/>
      <c r="N31" s="41"/>
      <c r="O31" s="41"/>
      <c r="P31" s="41"/>
      <c r="Q31" s="40"/>
      <c r="R31" s="40"/>
      <c r="S31" s="40"/>
      <c r="T31" s="40"/>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row>
    <row r="32" spans="1:49" s="6" customFormat="1" ht="15" customHeight="1" x14ac:dyDescent="0.2">
      <c r="A32" s="8"/>
      <c r="B32" s="7"/>
      <c r="C32" s="50"/>
      <c r="D32" s="24" t="s">
        <v>95</v>
      </c>
      <c r="E32" s="31" t="s">
        <v>61</v>
      </c>
      <c r="F32" s="38">
        <v>44012</v>
      </c>
      <c r="G32" s="5"/>
      <c r="H32" s="38">
        <v>44377</v>
      </c>
      <c r="I32" s="7" t="str">
        <f t="shared" ca="1" si="1"/>
        <v>IN</v>
      </c>
      <c r="J32" s="7" t="s">
        <v>28</v>
      </c>
      <c r="K32" s="40"/>
      <c r="L32" s="41"/>
      <c r="M32" s="41"/>
      <c r="N32" s="41"/>
      <c r="O32" s="41"/>
      <c r="P32" s="41"/>
      <c r="Q32" s="40"/>
      <c r="R32" s="40"/>
      <c r="S32" s="40"/>
      <c r="T32" s="40"/>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row>
    <row r="33" spans="1:49" s="6" customFormat="1" ht="45" customHeight="1" x14ac:dyDescent="0.2">
      <c r="A33" s="8"/>
      <c r="B33" s="7">
        <v>19</v>
      </c>
      <c r="C33" s="50"/>
      <c r="D33" s="24" t="s">
        <v>96</v>
      </c>
      <c r="E33" s="31" t="s">
        <v>61</v>
      </c>
      <c r="F33" s="38">
        <v>44012</v>
      </c>
      <c r="G33" s="5"/>
      <c r="H33" s="38">
        <v>44377</v>
      </c>
      <c r="I33" s="7" t="str">
        <f t="shared" ca="1" si="0"/>
        <v>IN</v>
      </c>
      <c r="J33" s="7" t="s">
        <v>31</v>
      </c>
      <c r="K33" s="41" t="s">
        <v>114</v>
      </c>
      <c r="L33" s="41"/>
      <c r="M33" s="41"/>
      <c r="N33" s="41"/>
      <c r="O33" s="41"/>
      <c r="P33" s="41"/>
      <c r="Q33" s="40"/>
      <c r="R33" s="40"/>
      <c r="S33" s="40"/>
      <c r="T33" s="40"/>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row>
    <row r="34" spans="1:49" s="6" customFormat="1" ht="63.75" customHeight="1" x14ac:dyDescent="0.2">
      <c r="A34" s="8"/>
      <c r="B34" s="7">
        <v>20</v>
      </c>
      <c r="C34" s="50"/>
      <c r="D34" s="24" t="s">
        <v>97</v>
      </c>
      <c r="E34" s="31" t="s">
        <v>62</v>
      </c>
      <c r="F34" s="38">
        <v>44012</v>
      </c>
      <c r="G34" s="5"/>
      <c r="H34" s="38">
        <v>44377</v>
      </c>
      <c r="I34" s="7" t="str">
        <f t="shared" ca="1" si="0"/>
        <v>IN</v>
      </c>
      <c r="J34" s="7" t="s">
        <v>28</v>
      </c>
      <c r="K34" s="40"/>
      <c r="L34" s="41"/>
      <c r="M34" s="41"/>
      <c r="N34" s="41"/>
      <c r="O34" s="41"/>
      <c r="P34" s="41"/>
      <c r="Q34" s="40"/>
      <c r="R34" s="40"/>
      <c r="S34" s="40"/>
      <c r="T34" s="40"/>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row>
    <row r="35" spans="1:49" s="6" customFormat="1" ht="38.25" customHeight="1" x14ac:dyDescent="0.2">
      <c r="A35" s="8"/>
      <c r="B35" s="7">
        <v>21</v>
      </c>
      <c r="C35" s="51"/>
      <c r="D35" s="24" t="s">
        <v>98</v>
      </c>
      <c r="E35" s="31" t="s">
        <v>62</v>
      </c>
      <c r="F35" s="38">
        <v>44012</v>
      </c>
      <c r="G35" s="7"/>
      <c r="H35" s="38">
        <v>44377</v>
      </c>
      <c r="I35" s="7" t="str">
        <f t="shared" ca="1" si="0"/>
        <v>IN</v>
      </c>
      <c r="J35" s="7" t="s">
        <v>28</v>
      </c>
      <c r="K35" s="40"/>
      <c r="L35" s="41"/>
      <c r="M35" s="41"/>
      <c r="N35" s="41"/>
      <c r="O35" s="41"/>
      <c r="P35" s="41"/>
      <c r="Q35" s="40"/>
      <c r="R35" s="40"/>
      <c r="S35" s="40"/>
      <c r="T35" s="40"/>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row>
    <row r="36" spans="1:49" s="6" customFormat="1" ht="89.25" customHeight="1" x14ac:dyDescent="0.2">
      <c r="A36" s="8"/>
      <c r="B36" s="7">
        <v>22</v>
      </c>
      <c r="C36" s="52" t="s">
        <v>53</v>
      </c>
      <c r="D36" s="24" t="s">
        <v>41</v>
      </c>
      <c r="E36" s="31" t="s">
        <v>62</v>
      </c>
      <c r="F36" s="38">
        <v>44012</v>
      </c>
      <c r="G36" s="5"/>
      <c r="H36" s="38">
        <v>44377</v>
      </c>
      <c r="I36" s="7" t="str">
        <f t="shared" ca="1" si="0"/>
        <v>IN</v>
      </c>
      <c r="J36" s="7" t="s">
        <v>28</v>
      </c>
      <c r="K36" s="40"/>
      <c r="L36" s="41"/>
      <c r="M36" s="41"/>
      <c r="N36" s="41"/>
      <c r="O36" s="41"/>
      <c r="P36" s="41"/>
      <c r="Q36" s="40"/>
      <c r="R36" s="40"/>
      <c r="S36" s="40"/>
      <c r="T36" s="40"/>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row>
    <row r="37" spans="1:49" s="6" customFormat="1" ht="38.25" customHeight="1" x14ac:dyDescent="0.2">
      <c r="A37" s="8"/>
      <c r="B37" s="7">
        <v>23</v>
      </c>
      <c r="C37" s="53"/>
      <c r="D37" s="24" t="s">
        <v>80</v>
      </c>
      <c r="E37" s="31" t="s">
        <v>81</v>
      </c>
      <c r="F37" s="38">
        <v>44012</v>
      </c>
      <c r="G37" s="5"/>
      <c r="H37" s="38">
        <v>44377</v>
      </c>
      <c r="I37" s="7" t="str">
        <f t="shared" ref="I37:I39" ca="1" si="2">IF(ISBLANK(H37),"",IF(H37&gt;=IF(ISBLANK(G37),TODAY(),G37)," OP","IN"))</f>
        <v>IN</v>
      </c>
      <c r="J37" s="7" t="s">
        <v>28</v>
      </c>
      <c r="K37" s="40"/>
      <c r="L37" s="41"/>
      <c r="M37" s="41"/>
      <c r="N37" s="41"/>
      <c r="O37" s="41"/>
      <c r="P37" s="41"/>
      <c r="Q37" s="40"/>
      <c r="R37" s="40"/>
      <c r="S37" s="40"/>
      <c r="T37" s="40"/>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row>
    <row r="38" spans="1:49" s="6" customFormat="1" ht="38.25" customHeight="1" x14ac:dyDescent="0.2">
      <c r="A38" s="8"/>
      <c r="B38" s="7">
        <v>24</v>
      </c>
      <c r="C38" s="53"/>
      <c r="D38" s="24" t="s">
        <v>100</v>
      </c>
      <c r="E38" s="31" t="s">
        <v>81</v>
      </c>
      <c r="F38" s="38">
        <v>44012</v>
      </c>
      <c r="G38" s="5"/>
      <c r="H38" s="38">
        <v>44377</v>
      </c>
      <c r="I38" s="7" t="str">
        <f t="shared" ca="1" si="2"/>
        <v>IN</v>
      </c>
      <c r="J38" s="7" t="s">
        <v>28</v>
      </c>
      <c r="K38" s="40"/>
      <c r="L38" s="41"/>
      <c r="M38" s="41"/>
      <c r="N38" s="41"/>
      <c r="O38" s="41"/>
      <c r="P38" s="41"/>
      <c r="Q38" s="40"/>
      <c r="R38" s="40"/>
      <c r="S38" s="40"/>
      <c r="T38" s="40"/>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row>
    <row r="39" spans="1:49" s="6" customFormat="1" ht="25.5" customHeight="1" x14ac:dyDescent="0.2">
      <c r="A39" s="8"/>
      <c r="B39" s="7">
        <v>25</v>
      </c>
      <c r="C39" s="54"/>
      <c r="D39" s="24" t="s">
        <v>99</v>
      </c>
      <c r="E39" s="31" t="s">
        <v>62</v>
      </c>
      <c r="F39" s="38">
        <v>44012</v>
      </c>
      <c r="G39" s="7"/>
      <c r="H39" s="38">
        <v>44377</v>
      </c>
      <c r="I39" s="7" t="str">
        <f t="shared" ca="1" si="2"/>
        <v>IN</v>
      </c>
      <c r="J39" s="7" t="s">
        <v>26</v>
      </c>
      <c r="K39" s="40"/>
      <c r="L39" s="41"/>
      <c r="M39" s="40"/>
      <c r="N39" s="41"/>
      <c r="O39" s="41"/>
      <c r="P39" s="41"/>
      <c r="Q39" s="40"/>
      <c r="R39" s="40"/>
      <c r="S39" s="40"/>
      <c r="T39" s="40"/>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row>
    <row r="40" spans="1:49" s="6" customFormat="1" ht="45" customHeight="1" x14ac:dyDescent="0.2">
      <c r="A40" s="8"/>
      <c r="B40" s="7">
        <v>26</v>
      </c>
      <c r="C40" s="28" t="s">
        <v>54</v>
      </c>
      <c r="D40" s="24" t="s">
        <v>84</v>
      </c>
      <c r="E40" s="31" t="s">
        <v>63</v>
      </c>
      <c r="F40" s="38">
        <v>44012</v>
      </c>
      <c r="G40" s="5"/>
      <c r="H40" s="38">
        <v>44377</v>
      </c>
      <c r="I40" s="7" t="str">
        <f t="shared" ca="1" si="0"/>
        <v>IN</v>
      </c>
      <c r="J40" s="7" t="s">
        <v>31</v>
      </c>
      <c r="K40" s="40" t="s">
        <v>113</v>
      </c>
      <c r="L40" s="41"/>
      <c r="M40" s="40"/>
      <c r="N40" s="41"/>
      <c r="O40" s="41"/>
      <c r="P40" s="41"/>
      <c r="Q40" s="40"/>
      <c r="R40" s="40"/>
      <c r="S40" s="40"/>
      <c r="T40" s="40"/>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row>
    <row r="41" spans="1:49" s="6" customFormat="1" ht="51" customHeight="1" x14ac:dyDescent="0.2">
      <c r="A41" s="8"/>
      <c r="B41" s="7">
        <v>27</v>
      </c>
      <c r="C41" s="49" t="s">
        <v>55</v>
      </c>
      <c r="D41" s="24" t="s">
        <v>42</v>
      </c>
      <c r="E41" s="31" t="s">
        <v>90</v>
      </c>
      <c r="F41" s="38">
        <v>44012</v>
      </c>
      <c r="G41" s="5"/>
      <c r="H41" s="38">
        <v>44377</v>
      </c>
      <c r="I41" s="7" t="str">
        <f t="shared" ca="1" si="0"/>
        <v>IN</v>
      </c>
      <c r="J41" s="7" t="s">
        <v>31</v>
      </c>
      <c r="K41" s="41" t="s">
        <v>112</v>
      </c>
      <c r="L41" s="41"/>
      <c r="M41" s="41"/>
      <c r="N41" s="41"/>
      <c r="O41" s="41"/>
      <c r="P41" s="41"/>
      <c r="Q41" s="41"/>
      <c r="R41" s="41"/>
      <c r="S41" s="41"/>
      <c r="T41" s="40"/>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row>
    <row r="42" spans="1:49" s="6" customFormat="1" ht="38.25" customHeight="1" x14ac:dyDescent="0.2">
      <c r="A42" s="8"/>
      <c r="B42" s="7">
        <v>28</v>
      </c>
      <c r="C42" s="50"/>
      <c r="D42" s="24" t="s">
        <v>43</v>
      </c>
      <c r="E42" s="31" t="s">
        <v>58</v>
      </c>
      <c r="F42" s="38">
        <v>44012</v>
      </c>
      <c r="G42" s="5"/>
      <c r="H42" s="38">
        <v>44377</v>
      </c>
      <c r="I42" s="7" t="str">
        <f t="shared" ca="1" si="0"/>
        <v>IN</v>
      </c>
      <c r="J42" s="7" t="s">
        <v>28</v>
      </c>
      <c r="K42" s="40"/>
      <c r="L42" s="41"/>
      <c r="M42" s="41"/>
      <c r="N42" s="41"/>
      <c r="O42" s="41"/>
      <c r="P42" s="41"/>
      <c r="Q42" s="40"/>
      <c r="R42" s="40"/>
      <c r="S42" s="40"/>
      <c r="T42" s="40"/>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row>
    <row r="43" spans="1:49" s="13" customFormat="1" ht="25.5" customHeight="1" x14ac:dyDescent="0.2">
      <c r="A43" s="8"/>
      <c r="B43" s="7">
        <v>29</v>
      </c>
      <c r="C43" s="50"/>
      <c r="D43" s="24" t="s">
        <v>82</v>
      </c>
      <c r="E43" s="31" t="s">
        <v>58</v>
      </c>
      <c r="F43" s="38">
        <v>44012</v>
      </c>
      <c r="G43" s="5"/>
      <c r="H43" s="38">
        <v>44377</v>
      </c>
      <c r="I43" s="7" t="str">
        <f t="shared" ca="1" si="0"/>
        <v>IN</v>
      </c>
      <c r="J43" s="7" t="s">
        <v>28</v>
      </c>
      <c r="K43" s="40"/>
      <c r="L43" s="40"/>
      <c r="M43" s="40"/>
      <c r="N43" s="40"/>
      <c r="O43" s="40"/>
      <c r="P43" s="40"/>
      <c r="Q43" s="40"/>
      <c r="R43" s="40"/>
      <c r="S43" s="40"/>
      <c r="T43" s="40"/>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row>
    <row r="44" spans="1:49" s="3" customFormat="1" ht="51" customHeight="1" x14ac:dyDescent="0.25">
      <c r="B44" s="7">
        <v>30</v>
      </c>
      <c r="C44" s="50"/>
      <c r="D44" s="24" t="s">
        <v>44</v>
      </c>
      <c r="E44" s="31" t="s">
        <v>64</v>
      </c>
      <c r="F44" s="38">
        <v>44012</v>
      </c>
      <c r="G44" s="46"/>
      <c r="H44" s="38">
        <v>44377</v>
      </c>
      <c r="I44" s="7" t="str">
        <f t="shared" ca="1" si="0"/>
        <v>IN</v>
      </c>
      <c r="J44" s="7" t="s">
        <v>31</v>
      </c>
      <c r="K44" s="47"/>
      <c r="L44" s="47"/>
      <c r="M44" s="47"/>
      <c r="N44" s="47"/>
      <c r="O44" s="47"/>
      <c r="P44" s="47"/>
      <c r="Q44" s="47"/>
      <c r="R44" s="47"/>
      <c r="S44" s="47"/>
      <c r="T44" s="47"/>
    </row>
    <row r="45" spans="1:49" s="3" customFormat="1" ht="120" customHeight="1" x14ac:dyDescent="0.25">
      <c r="B45" s="7">
        <v>31</v>
      </c>
      <c r="C45" s="51"/>
      <c r="D45" s="27" t="s">
        <v>45</v>
      </c>
      <c r="E45" s="31" t="s">
        <v>64</v>
      </c>
      <c r="F45" s="38">
        <v>44012</v>
      </c>
      <c r="G45" s="46"/>
      <c r="H45" s="38">
        <v>44377</v>
      </c>
      <c r="I45" s="7" t="str">
        <f t="shared" ca="1" si="0"/>
        <v>IN</v>
      </c>
      <c r="J45" s="7" t="s">
        <v>31</v>
      </c>
      <c r="K45" s="47" t="s">
        <v>111</v>
      </c>
      <c r="L45" s="47"/>
      <c r="M45" s="47"/>
      <c r="N45" s="47"/>
      <c r="O45" s="47"/>
      <c r="P45" s="47"/>
      <c r="Q45" s="47"/>
      <c r="R45" s="47"/>
      <c r="S45" s="47"/>
      <c r="T45" s="47"/>
    </row>
    <row r="46" spans="1:49" s="3" customFormat="1" ht="38.25" x14ac:dyDescent="0.25">
      <c r="B46" s="7">
        <v>32</v>
      </c>
      <c r="C46" s="52" t="s">
        <v>56</v>
      </c>
      <c r="D46" s="24" t="s">
        <v>46</v>
      </c>
      <c r="E46" s="31" t="s">
        <v>65</v>
      </c>
      <c r="F46" s="38">
        <v>44012</v>
      </c>
      <c r="G46" s="46"/>
      <c r="H46" s="38">
        <v>44377</v>
      </c>
      <c r="I46" s="7" t="str">
        <f t="shared" ca="1" si="0"/>
        <v>IN</v>
      </c>
      <c r="J46" s="7" t="s">
        <v>31</v>
      </c>
      <c r="K46" s="47" t="s">
        <v>109</v>
      </c>
      <c r="L46" s="47"/>
      <c r="M46" s="47"/>
      <c r="N46" s="47"/>
      <c r="O46" s="47"/>
      <c r="P46" s="47"/>
      <c r="Q46" s="47"/>
      <c r="R46" s="47"/>
      <c r="S46" s="47"/>
      <c r="T46" s="47"/>
    </row>
    <row r="47" spans="1:49" s="3" customFormat="1" ht="36" customHeight="1" x14ac:dyDescent="0.25">
      <c r="B47" s="7">
        <v>33</v>
      </c>
      <c r="C47" s="53"/>
      <c r="D47" s="24" t="s">
        <v>47</v>
      </c>
      <c r="E47" s="31" t="s">
        <v>66</v>
      </c>
      <c r="F47" s="38">
        <v>44012</v>
      </c>
      <c r="G47" s="46"/>
      <c r="H47" s="38">
        <v>44377</v>
      </c>
      <c r="I47" s="7" t="str">
        <f t="shared" ca="1" si="0"/>
        <v>IN</v>
      </c>
      <c r="J47" s="7" t="s">
        <v>31</v>
      </c>
      <c r="K47" s="47" t="s">
        <v>110</v>
      </c>
      <c r="L47" s="47"/>
      <c r="M47" s="47"/>
      <c r="N47" s="47"/>
      <c r="O47" s="47"/>
      <c r="P47" s="47"/>
      <c r="Q47" s="47"/>
      <c r="R47" s="47"/>
      <c r="S47" s="47"/>
      <c r="T47" s="47"/>
    </row>
    <row r="48" spans="1:49" s="3" customFormat="1" ht="36" customHeight="1" x14ac:dyDescent="0.25">
      <c r="B48" s="7">
        <v>34</v>
      </c>
      <c r="C48" s="54"/>
      <c r="D48" s="24" t="s">
        <v>48</v>
      </c>
      <c r="E48" s="31" t="s">
        <v>66</v>
      </c>
      <c r="F48" s="38">
        <v>44012</v>
      </c>
      <c r="G48" s="46"/>
      <c r="H48" s="38">
        <v>44377</v>
      </c>
      <c r="I48" s="7" t="str">
        <f t="shared" ca="1" si="0"/>
        <v>IN</v>
      </c>
      <c r="J48" s="7" t="s">
        <v>31</v>
      </c>
      <c r="K48" s="47" t="s">
        <v>110</v>
      </c>
      <c r="L48" s="47"/>
      <c r="M48" s="47"/>
      <c r="N48" s="47"/>
      <c r="O48" s="47"/>
      <c r="P48" s="47"/>
      <c r="Q48" s="47"/>
      <c r="R48" s="47"/>
      <c r="S48" s="47"/>
      <c r="T48" s="47"/>
    </row>
    <row r="49" spans="2:20" s="3" customFormat="1" x14ac:dyDescent="0.25">
      <c r="B49" s="33"/>
      <c r="C49" s="14"/>
      <c r="D49" s="15"/>
      <c r="E49" s="15"/>
      <c r="F49" s="33"/>
      <c r="G49" s="33"/>
      <c r="H49" s="33"/>
      <c r="I49" s="33" t="str">
        <f t="shared" ca="1" si="0"/>
        <v/>
      </c>
      <c r="J49" s="33"/>
      <c r="K49" s="42"/>
      <c r="L49" s="42"/>
      <c r="M49" s="42"/>
      <c r="N49" s="42"/>
      <c r="O49" s="42"/>
      <c r="P49" s="42"/>
      <c r="Q49" s="42"/>
      <c r="R49" s="42"/>
      <c r="S49" s="42"/>
      <c r="T49" s="42"/>
    </row>
    <row r="50" spans="2:20" s="3" customFormat="1" x14ac:dyDescent="0.25">
      <c r="B50" s="33"/>
      <c r="C50" s="14"/>
      <c r="D50" s="15"/>
      <c r="E50" s="15"/>
      <c r="F50" s="33"/>
      <c r="G50" s="33"/>
      <c r="H50" s="33"/>
      <c r="I50" s="33"/>
      <c r="J50" s="33"/>
      <c r="K50" s="42"/>
      <c r="L50" s="42"/>
      <c r="M50" s="42"/>
      <c r="N50" s="42"/>
      <c r="O50" s="42"/>
      <c r="P50" s="42"/>
      <c r="Q50" s="42"/>
      <c r="R50" s="42"/>
      <c r="S50" s="42"/>
      <c r="T50" s="42"/>
    </row>
    <row r="51" spans="2:20" s="3" customFormat="1" x14ac:dyDescent="0.25">
      <c r="B51" s="34"/>
      <c r="C51" s="11"/>
      <c r="D51" s="11"/>
      <c r="E51" s="11"/>
      <c r="F51" s="34"/>
      <c r="G51" s="34"/>
      <c r="H51" s="34"/>
      <c r="I51" s="34"/>
      <c r="J51" s="34"/>
      <c r="K51" s="39"/>
      <c r="L51" s="39"/>
      <c r="M51" s="39"/>
      <c r="N51" s="39"/>
      <c r="O51" s="39"/>
      <c r="P51" s="39"/>
      <c r="Q51" s="39"/>
      <c r="R51" s="39"/>
      <c r="S51" s="39"/>
      <c r="T51" s="39"/>
    </row>
    <row r="52" spans="2:20" s="3" customFormat="1" x14ac:dyDescent="0.25">
      <c r="B52" s="34"/>
      <c r="C52" s="11"/>
      <c r="D52" s="11"/>
      <c r="E52" s="11"/>
      <c r="F52" s="34"/>
      <c r="G52" s="34"/>
      <c r="H52" s="34"/>
      <c r="I52" s="34"/>
      <c r="J52" s="34"/>
      <c r="K52" s="39"/>
      <c r="L52" s="39"/>
      <c r="M52" s="39"/>
      <c r="N52" s="39"/>
      <c r="O52" s="39"/>
      <c r="P52" s="39"/>
      <c r="Q52" s="39"/>
      <c r="R52" s="39"/>
      <c r="S52" s="39"/>
      <c r="T52" s="39"/>
    </row>
    <row r="53" spans="2:20" s="3" customFormat="1" x14ac:dyDescent="0.25">
      <c r="B53" s="34"/>
      <c r="C53" s="11"/>
      <c r="D53" s="11"/>
      <c r="E53" s="11"/>
      <c r="F53" s="34"/>
      <c r="G53" s="34"/>
      <c r="H53" s="34"/>
      <c r="I53" s="34"/>
      <c r="J53" s="34"/>
      <c r="K53" s="39"/>
      <c r="L53" s="39"/>
      <c r="M53" s="39"/>
      <c r="N53" s="39"/>
      <c r="O53" s="39"/>
      <c r="P53" s="39"/>
      <c r="Q53" s="39"/>
      <c r="R53" s="39"/>
      <c r="S53" s="39"/>
      <c r="T53" s="39"/>
    </row>
    <row r="54" spans="2:20" s="3" customFormat="1" x14ac:dyDescent="0.25">
      <c r="B54" s="34"/>
      <c r="C54" s="11"/>
      <c r="D54" s="11"/>
      <c r="E54" s="11"/>
      <c r="F54" s="34"/>
      <c r="G54" s="34"/>
      <c r="H54" s="34"/>
      <c r="I54" s="34"/>
      <c r="J54" s="34"/>
      <c r="K54" s="39"/>
      <c r="L54" s="39"/>
      <c r="M54" s="39"/>
      <c r="N54" s="39"/>
      <c r="O54" s="39"/>
      <c r="P54" s="39"/>
      <c r="Q54" s="39"/>
      <c r="R54" s="39"/>
      <c r="S54" s="39"/>
      <c r="T54" s="39"/>
    </row>
    <row r="55" spans="2:20" s="3" customFormat="1" x14ac:dyDescent="0.25">
      <c r="B55" s="34"/>
      <c r="C55" s="11"/>
      <c r="D55" s="11"/>
      <c r="E55" s="11"/>
      <c r="F55" s="34"/>
      <c r="G55" s="34"/>
      <c r="H55" s="34"/>
      <c r="I55" s="34"/>
      <c r="J55" s="34"/>
      <c r="K55" s="39"/>
      <c r="L55" s="39"/>
      <c r="M55" s="39"/>
      <c r="N55" s="39"/>
      <c r="O55" s="39"/>
      <c r="P55" s="39"/>
      <c r="Q55" s="39"/>
      <c r="R55" s="39"/>
      <c r="S55" s="39"/>
      <c r="T55" s="39"/>
    </row>
    <row r="56" spans="2:20" s="3" customFormat="1" x14ac:dyDescent="0.25">
      <c r="B56" s="34"/>
      <c r="C56" s="11"/>
      <c r="D56" s="11"/>
      <c r="E56" s="11"/>
      <c r="F56" s="34"/>
      <c r="G56" s="34"/>
      <c r="H56" s="34"/>
      <c r="I56" s="34"/>
      <c r="J56" s="34"/>
      <c r="K56" s="39"/>
      <c r="L56" s="39"/>
      <c r="M56" s="39"/>
      <c r="N56" s="39"/>
      <c r="O56" s="39"/>
      <c r="P56" s="39"/>
      <c r="Q56" s="39"/>
      <c r="R56" s="39"/>
      <c r="S56" s="39"/>
      <c r="T56" s="39"/>
    </row>
    <row r="57" spans="2:20" s="3" customFormat="1" x14ac:dyDescent="0.25">
      <c r="B57" s="34"/>
      <c r="C57" s="11"/>
      <c r="D57" s="11"/>
      <c r="E57" s="11"/>
      <c r="F57" s="34"/>
      <c r="G57" s="34"/>
      <c r="H57" s="34"/>
      <c r="I57" s="34"/>
      <c r="J57" s="34"/>
      <c r="K57" s="39"/>
      <c r="L57" s="39"/>
      <c r="M57" s="39"/>
      <c r="N57" s="39"/>
      <c r="O57" s="39"/>
      <c r="P57" s="39"/>
      <c r="Q57" s="39"/>
      <c r="R57" s="39"/>
      <c r="S57" s="39"/>
      <c r="T57" s="39"/>
    </row>
    <row r="58" spans="2:20" s="3" customFormat="1" x14ac:dyDescent="0.25">
      <c r="B58" s="34"/>
      <c r="C58" s="11"/>
      <c r="D58" s="11"/>
      <c r="E58" s="11"/>
      <c r="F58" s="34"/>
      <c r="G58" s="34"/>
      <c r="H58" s="34"/>
      <c r="I58" s="34"/>
      <c r="J58" s="34"/>
      <c r="K58" s="39"/>
      <c r="L58" s="39"/>
      <c r="M58" s="39"/>
      <c r="N58" s="39"/>
      <c r="O58" s="39"/>
      <c r="P58" s="39"/>
      <c r="Q58" s="39"/>
      <c r="R58" s="39"/>
      <c r="S58" s="39"/>
      <c r="T58" s="39"/>
    </row>
    <row r="59" spans="2:20" s="3" customFormat="1" x14ac:dyDescent="0.25">
      <c r="B59" s="34"/>
      <c r="C59" s="11"/>
      <c r="D59" s="11"/>
      <c r="E59" s="11"/>
      <c r="F59" s="34"/>
      <c r="G59" s="34"/>
      <c r="H59" s="34"/>
      <c r="I59" s="34"/>
      <c r="J59" s="34"/>
      <c r="K59" s="39"/>
      <c r="L59" s="39"/>
      <c r="M59" s="39"/>
      <c r="N59" s="39"/>
      <c r="O59" s="39"/>
      <c r="P59" s="39"/>
      <c r="Q59" s="39"/>
      <c r="R59" s="39"/>
      <c r="S59" s="39"/>
      <c r="T59" s="39"/>
    </row>
    <row r="60" spans="2:20" s="3" customFormat="1" x14ac:dyDescent="0.25">
      <c r="B60" s="34"/>
      <c r="C60" s="11"/>
      <c r="D60" s="11"/>
      <c r="E60" s="11"/>
      <c r="F60" s="34"/>
      <c r="G60" s="34"/>
      <c r="H60" s="34"/>
      <c r="I60" s="34"/>
      <c r="J60" s="34"/>
      <c r="K60" s="39"/>
      <c r="L60" s="39"/>
      <c r="M60" s="39"/>
      <c r="N60" s="39"/>
      <c r="O60" s="39"/>
      <c r="P60" s="39"/>
      <c r="Q60" s="39"/>
      <c r="R60" s="39"/>
      <c r="S60" s="39"/>
      <c r="T60" s="39"/>
    </row>
    <row r="61" spans="2:20" s="3" customFormat="1" x14ac:dyDescent="0.25">
      <c r="B61" s="34"/>
      <c r="C61" s="11"/>
      <c r="D61" s="11"/>
      <c r="E61" s="11"/>
      <c r="F61" s="34"/>
      <c r="G61" s="34"/>
      <c r="H61" s="34"/>
      <c r="I61" s="34"/>
      <c r="J61" s="34"/>
      <c r="K61" s="39"/>
      <c r="L61" s="39"/>
      <c r="M61" s="39"/>
      <c r="N61" s="39"/>
      <c r="O61" s="39"/>
      <c r="P61" s="39"/>
      <c r="Q61" s="39"/>
      <c r="R61" s="39"/>
      <c r="S61" s="39"/>
      <c r="T61" s="39"/>
    </row>
    <row r="62" spans="2:20" s="3" customFormat="1" x14ac:dyDescent="0.25">
      <c r="B62" s="34"/>
      <c r="C62" s="11"/>
      <c r="D62" s="11"/>
      <c r="E62" s="11"/>
      <c r="F62" s="34"/>
      <c r="G62" s="34"/>
      <c r="H62" s="34"/>
      <c r="I62" s="34"/>
      <c r="J62" s="34"/>
      <c r="K62" s="39"/>
      <c r="L62" s="39"/>
      <c r="M62" s="39"/>
      <c r="N62" s="39"/>
      <c r="O62" s="39"/>
      <c r="P62" s="39"/>
      <c r="Q62" s="39"/>
      <c r="R62" s="39"/>
      <c r="S62" s="39"/>
      <c r="T62" s="39"/>
    </row>
    <row r="63" spans="2:20" s="3" customFormat="1" x14ac:dyDescent="0.25">
      <c r="B63" s="34"/>
      <c r="C63" s="11"/>
      <c r="D63" s="11"/>
      <c r="E63" s="11"/>
      <c r="F63" s="34"/>
      <c r="G63" s="34"/>
      <c r="H63" s="34"/>
      <c r="I63" s="34"/>
      <c r="J63" s="34"/>
      <c r="K63" s="39"/>
      <c r="L63" s="39"/>
      <c r="M63" s="39"/>
      <c r="N63" s="39"/>
      <c r="O63" s="39"/>
      <c r="P63" s="39"/>
      <c r="Q63" s="39"/>
      <c r="R63" s="39"/>
      <c r="S63" s="39"/>
      <c r="T63" s="39"/>
    </row>
    <row r="64" spans="2:20" s="3" customFormat="1" x14ac:dyDescent="0.25">
      <c r="B64" s="34"/>
      <c r="C64" s="11"/>
      <c r="D64" s="11"/>
      <c r="E64" s="11"/>
      <c r="F64" s="34"/>
      <c r="G64" s="34"/>
      <c r="H64" s="34"/>
      <c r="I64" s="34"/>
      <c r="J64" s="34"/>
      <c r="K64" s="39"/>
      <c r="L64" s="39"/>
      <c r="M64" s="39"/>
      <c r="N64" s="39"/>
      <c r="O64" s="39"/>
      <c r="P64" s="39"/>
      <c r="Q64" s="39"/>
      <c r="R64" s="39"/>
      <c r="S64" s="39"/>
      <c r="T64" s="39"/>
    </row>
    <row r="65" spans="2:20" s="3" customFormat="1" x14ac:dyDescent="0.25">
      <c r="B65" s="34"/>
      <c r="C65" s="11"/>
      <c r="D65" s="11"/>
      <c r="E65" s="11"/>
      <c r="F65" s="34"/>
      <c r="G65" s="34"/>
      <c r="H65" s="34"/>
      <c r="I65" s="34"/>
      <c r="J65" s="34"/>
      <c r="K65" s="39"/>
      <c r="L65" s="39"/>
      <c r="M65" s="39"/>
      <c r="N65" s="39"/>
      <c r="O65" s="39"/>
      <c r="P65" s="39"/>
      <c r="Q65" s="39"/>
      <c r="R65" s="39"/>
      <c r="S65" s="39"/>
      <c r="T65" s="39"/>
    </row>
    <row r="66" spans="2:20" s="3" customFormat="1" x14ac:dyDescent="0.25">
      <c r="B66" s="34"/>
      <c r="C66" s="11"/>
      <c r="D66" s="11"/>
      <c r="E66" s="11"/>
      <c r="F66" s="34"/>
      <c r="G66" s="34"/>
      <c r="H66" s="34"/>
      <c r="I66" s="34"/>
      <c r="J66" s="34"/>
      <c r="K66" s="39"/>
      <c r="L66" s="39"/>
      <c r="M66" s="39"/>
      <c r="N66" s="39"/>
      <c r="O66" s="39"/>
      <c r="P66" s="39"/>
      <c r="Q66" s="39"/>
      <c r="R66" s="39"/>
      <c r="S66" s="39"/>
      <c r="T66" s="39"/>
    </row>
    <row r="67" spans="2:20" s="3" customFormat="1" x14ac:dyDescent="0.25">
      <c r="B67" s="34"/>
      <c r="C67" s="11"/>
      <c r="D67" s="11"/>
      <c r="E67" s="11"/>
      <c r="F67" s="34"/>
      <c r="G67" s="34"/>
      <c r="H67" s="34"/>
      <c r="I67" s="34"/>
      <c r="J67" s="34"/>
      <c r="K67" s="39"/>
      <c r="L67" s="39"/>
      <c r="M67" s="39"/>
      <c r="N67" s="39"/>
      <c r="O67" s="39"/>
      <c r="P67" s="39"/>
      <c r="Q67" s="39"/>
      <c r="R67" s="39"/>
      <c r="S67" s="39"/>
      <c r="T67" s="39"/>
    </row>
    <row r="68" spans="2:20" s="3" customFormat="1" x14ac:dyDescent="0.25">
      <c r="B68" s="34"/>
      <c r="C68" s="11"/>
      <c r="D68" s="11"/>
      <c r="E68" s="11"/>
      <c r="F68" s="34"/>
      <c r="G68" s="34"/>
      <c r="H68" s="34"/>
      <c r="I68" s="34"/>
      <c r="J68" s="34"/>
      <c r="K68" s="39"/>
      <c r="L68" s="39"/>
      <c r="M68" s="39"/>
      <c r="N68" s="39"/>
      <c r="O68" s="39"/>
      <c r="P68" s="39"/>
      <c r="Q68" s="39"/>
      <c r="R68" s="39"/>
      <c r="S68" s="39"/>
      <c r="T68" s="39"/>
    </row>
    <row r="69" spans="2:20" s="3" customFormat="1" x14ac:dyDescent="0.25">
      <c r="B69" s="34"/>
      <c r="C69" s="11"/>
      <c r="D69" s="11"/>
      <c r="E69" s="11"/>
      <c r="F69" s="34"/>
      <c r="G69" s="34"/>
      <c r="H69" s="34"/>
      <c r="I69" s="34"/>
      <c r="J69" s="34"/>
      <c r="K69" s="39"/>
      <c r="L69" s="39"/>
      <c r="M69" s="39"/>
      <c r="N69" s="39"/>
      <c r="O69" s="39"/>
      <c r="P69" s="39"/>
      <c r="Q69" s="39"/>
      <c r="R69" s="39"/>
      <c r="S69" s="39"/>
      <c r="T69" s="39"/>
    </row>
    <row r="70" spans="2:20" s="3" customFormat="1" x14ac:dyDescent="0.25">
      <c r="B70" s="34"/>
      <c r="C70" s="11"/>
      <c r="D70" s="11"/>
      <c r="E70" s="11"/>
      <c r="F70" s="34"/>
      <c r="G70" s="34"/>
      <c r="H70" s="34"/>
      <c r="I70" s="34"/>
      <c r="J70" s="34"/>
      <c r="K70" s="39"/>
      <c r="L70" s="39"/>
      <c r="M70" s="39"/>
      <c r="N70" s="39"/>
      <c r="O70" s="39"/>
      <c r="P70" s="39"/>
      <c r="Q70" s="39"/>
      <c r="R70" s="39"/>
      <c r="S70" s="39"/>
      <c r="T70" s="39"/>
    </row>
    <row r="71" spans="2:20" s="3" customFormat="1" x14ac:dyDescent="0.25">
      <c r="B71" s="34"/>
      <c r="C71" s="11"/>
      <c r="D71" s="11"/>
      <c r="E71" s="11"/>
      <c r="F71" s="34"/>
      <c r="G71" s="34"/>
      <c r="H71" s="34"/>
      <c r="I71" s="34"/>
      <c r="J71" s="34"/>
      <c r="K71" s="39"/>
      <c r="L71" s="39"/>
      <c r="M71" s="39"/>
      <c r="N71" s="39"/>
      <c r="O71" s="39"/>
      <c r="P71" s="39"/>
      <c r="Q71" s="39"/>
      <c r="R71" s="39"/>
      <c r="S71" s="39"/>
      <c r="T71" s="39"/>
    </row>
    <row r="72" spans="2:20" s="3" customFormat="1" x14ac:dyDescent="0.25">
      <c r="B72" s="34"/>
      <c r="C72" s="11"/>
      <c r="D72" s="11"/>
      <c r="E72" s="11"/>
      <c r="F72" s="34"/>
      <c r="G72" s="34"/>
      <c r="H72" s="34"/>
      <c r="I72" s="34"/>
      <c r="J72" s="34"/>
      <c r="K72" s="39"/>
      <c r="L72" s="39"/>
      <c r="M72" s="39"/>
      <c r="N72" s="39"/>
      <c r="O72" s="39"/>
      <c r="P72" s="39"/>
      <c r="Q72" s="39"/>
      <c r="R72" s="39"/>
      <c r="S72" s="39"/>
      <c r="T72" s="39"/>
    </row>
    <row r="73" spans="2:20" s="3" customFormat="1" x14ac:dyDescent="0.25">
      <c r="B73" s="34"/>
      <c r="C73" s="11"/>
      <c r="D73" s="11"/>
      <c r="E73" s="11"/>
      <c r="F73" s="34"/>
      <c r="G73" s="34"/>
      <c r="H73" s="34"/>
      <c r="I73" s="34"/>
      <c r="J73" s="34"/>
      <c r="K73" s="39"/>
      <c r="L73" s="39"/>
      <c r="M73" s="39"/>
      <c r="N73" s="39"/>
      <c r="O73" s="39"/>
      <c r="P73" s="39"/>
      <c r="Q73" s="39"/>
      <c r="R73" s="39"/>
      <c r="S73" s="39"/>
      <c r="T73" s="39"/>
    </row>
    <row r="74" spans="2:20" s="3" customFormat="1" x14ac:dyDescent="0.25">
      <c r="B74" s="34"/>
      <c r="C74" s="11"/>
      <c r="D74" s="11"/>
      <c r="E74" s="11"/>
      <c r="F74" s="34"/>
      <c r="G74" s="34"/>
      <c r="H74" s="34"/>
      <c r="I74" s="34"/>
      <c r="J74" s="34"/>
      <c r="K74" s="39"/>
      <c r="L74" s="39"/>
      <c r="M74" s="39"/>
      <c r="N74" s="39"/>
      <c r="O74" s="39"/>
      <c r="P74" s="39"/>
      <c r="Q74" s="39"/>
      <c r="R74" s="39"/>
      <c r="S74" s="39"/>
      <c r="T74" s="39"/>
    </row>
    <row r="75" spans="2:20" s="3" customFormat="1" x14ac:dyDescent="0.25">
      <c r="B75" s="34"/>
      <c r="C75" s="11"/>
      <c r="D75" s="11"/>
      <c r="E75" s="11"/>
      <c r="F75" s="34"/>
      <c r="G75" s="34"/>
      <c r="H75" s="34"/>
      <c r="I75" s="34"/>
      <c r="J75" s="34"/>
      <c r="K75" s="39"/>
      <c r="L75" s="39"/>
      <c r="M75" s="39"/>
      <c r="N75" s="39"/>
      <c r="O75" s="39"/>
      <c r="P75" s="39"/>
      <c r="Q75" s="39"/>
      <c r="R75" s="39"/>
      <c r="S75" s="39"/>
      <c r="T75" s="39"/>
    </row>
    <row r="76" spans="2:20" s="3" customFormat="1" x14ac:dyDescent="0.25">
      <c r="B76" s="34"/>
      <c r="C76" s="11"/>
      <c r="D76" s="11"/>
      <c r="E76" s="11"/>
      <c r="F76" s="34"/>
      <c r="G76" s="34"/>
      <c r="H76" s="34"/>
      <c r="I76" s="34"/>
      <c r="J76" s="34"/>
      <c r="K76" s="39"/>
      <c r="L76" s="39"/>
      <c r="M76" s="39"/>
      <c r="N76" s="39"/>
      <c r="O76" s="39"/>
      <c r="P76" s="39"/>
      <c r="Q76" s="39"/>
      <c r="R76" s="39"/>
      <c r="S76" s="39"/>
      <c r="T76" s="39"/>
    </row>
    <row r="77" spans="2:20" s="3" customFormat="1" x14ac:dyDescent="0.25">
      <c r="B77" s="34"/>
      <c r="C77" s="11"/>
      <c r="D77" s="11"/>
      <c r="E77" s="11"/>
      <c r="F77" s="34"/>
      <c r="G77" s="34"/>
      <c r="H77" s="34"/>
      <c r="I77" s="34"/>
      <c r="J77" s="34"/>
      <c r="K77" s="39"/>
      <c r="L77" s="39"/>
      <c r="M77" s="39"/>
      <c r="N77" s="39"/>
      <c r="O77" s="39"/>
      <c r="P77" s="39"/>
      <c r="Q77" s="39"/>
      <c r="R77" s="39"/>
      <c r="S77" s="39"/>
      <c r="T77" s="39"/>
    </row>
    <row r="78" spans="2:20" s="3" customFormat="1" x14ac:dyDescent="0.25">
      <c r="B78" s="34"/>
      <c r="C78" s="11"/>
      <c r="D78" s="11"/>
      <c r="E78" s="11"/>
      <c r="F78" s="34"/>
      <c r="G78" s="34"/>
      <c r="H78" s="34"/>
      <c r="I78" s="34"/>
      <c r="J78" s="34"/>
      <c r="K78" s="39"/>
      <c r="L78" s="39"/>
      <c r="M78" s="39"/>
      <c r="N78" s="39"/>
      <c r="O78" s="39"/>
      <c r="P78" s="39"/>
      <c r="Q78" s="39"/>
      <c r="R78" s="39"/>
      <c r="S78" s="39"/>
      <c r="T78" s="39"/>
    </row>
    <row r="79" spans="2:20" s="3" customFormat="1" x14ac:dyDescent="0.25">
      <c r="B79" s="34"/>
      <c r="C79" s="11"/>
      <c r="D79" s="11"/>
      <c r="E79" s="11"/>
      <c r="F79" s="34"/>
      <c r="G79" s="34"/>
      <c r="H79" s="34"/>
      <c r="I79" s="34"/>
      <c r="J79" s="34"/>
      <c r="K79" s="39"/>
      <c r="L79" s="39"/>
      <c r="M79" s="39"/>
      <c r="N79" s="39"/>
      <c r="O79" s="39"/>
      <c r="P79" s="39"/>
      <c r="Q79" s="39"/>
      <c r="R79" s="39"/>
      <c r="S79" s="39"/>
      <c r="T79" s="39"/>
    </row>
    <row r="80" spans="2:20" s="3" customFormat="1" x14ac:dyDescent="0.25">
      <c r="B80" s="34"/>
      <c r="C80" s="11"/>
      <c r="D80" s="11"/>
      <c r="E80" s="11"/>
      <c r="F80" s="34"/>
      <c r="G80" s="34"/>
      <c r="H80" s="34"/>
      <c r="I80" s="34"/>
      <c r="J80" s="34"/>
      <c r="K80" s="39"/>
      <c r="L80" s="39"/>
      <c r="M80" s="39"/>
      <c r="N80" s="39"/>
      <c r="O80" s="39"/>
      <c r="P80" s="39"/>
      <c r="Q80" s="39"/>
      <c r="R80" s="39"/>
      <c r="S80" s="39"/>
      <c r="T80" s="39"/>
    </row>
    <row r="81" spans="2:20" s="3" customFormat="1" x14ac:dyDescent="0.25">
      <c r="B81" s="34"/>
      <c r="C81" s="11"/>
      <c r="D81" s="11"/>
      <c r="E81" s="11"/>
      <c r="F81" s="34"/>
      <c r="G81" s="34"/>
      <c r="H81" s="34"/>
      <c r="I81" s="34"/>
      <c r="J81" s="34"/>
      <c r="K81" s="39"/>
      <c r="L81" s="39"/>
      <c r="M81" s="39"/>
      <c r="N81" s="39"/>
      <c r="O81" s="39"/>
      <c r="P81" s="39"/>
      <c r="Q81" s="39"/>
      <c r="R81" s="39"/>
      <c r="S81" s="39"/>
      <c r="T81" s="39"/>
    </row>
    <row r="82" spans="2:20" s="3" customFormat="1" x14ac:dyDescent="0.25">
      <c r="B82" s="34"/>
      <c r="C82" s="11"/>
      <c r="D82" s="11"/>
      <c r="E82" s="11"/>
      <c r="F82" s="34"/>
      <c r="G82" s="34"/>
      <c r="H82" s="34"/>
      <c r="I82" s="34"/>
      <c r="J82" s="34"/>
      <c r="K82" s="39"/>
      <c r="L82" s="39"/>
      <c r="M82" s="39"/>
      <c r="N82" s="39"/>
      <c r="O82" s="39"/>
      <c r="P82" s="39"/>
      <c r="Q82" s="39"/>
      <c r="R82" s="39"/>
      <c r="S82" s="39"/>
      <c r="T82" s="39"/>
    </row>
    <row r="83" spans="2:20" s="3" customFormat="1" x14ac:dyDescent="0.25">
      <c r="B83" s="34"/>
      <c r="C83" s="11"/>
      <c r="D83" s="11"/>
      <c r="E83" s="11"/>
      <c r="F83" s="34"/>
      <c r="G83" s="34"/>
      <c r="H83" s="34"/>
      <c r="I83" s="34"/>
      <c r="J83" s="34"/>
      <c r="K83" s="39"/>
      <c r="L83" s="39"/>
      <c r="M83" s="39"/>
      <c r="N83" s="39"/>
      <c r="O83" s="39"/>
      <c r="P83" s="39"/>
      <c r="Q83" s="39"/>
      <c r="R83" s="39"/>
      <c r="S83" s="39"/>
      <c r="T83" s="39"/>
    </row>
    <row r="84" spans="2:20" s="3" customFormat="1" x14ac:dyDescent="0.25">
      <c r="B84" s="34"/>
      <c r="C84" s="11"/>
      <c r="D84" s="11"/>
      <c r="E84" s="11"/>
      <c r="F84" s="34"/>
      <c r="G84" s="34"/>
      <c r="H84" s="34"/>
      <c r="I84" s="34"/>
      <c r="J84" s="34"/>
      <c r="K84" s="39"/>
      <c r="L84" s="39"/>
      <c r="M84" s="39"/>
      <c r="N84" s="39"/>
      <c r="O84" s="39"/>
      <c r="P84" s="39"/>
      <c r="Q84" s="39"/>
      <c r="R84" s="39"/>
      <c r="S84" s="39"/>
      <c r="T84" s="39"/>
    </row>
    <row r="85" spans="2:20" s="3" customFormat="1" x14ac:dyDescent="0.25">
      <c r="B85" s="34"/>
      <c r="C85" s="11"/>
      <c r="D85" s="11"/>
      <c r="E85" s="11"/>
      <c r="F85" s="34"/>
      <c r="G85" s="34"/>
      <c r="H85" s="34"/>
      <c r="I85" s="34"/>
      <c r="J85" s="34"/>
      <c r="K85" s="39"/>
      <c r="L85" s="39"/>
      <c r="M85" s="39"/>
      <c r="N85" s="39"/>
      <c r="O85" s="39"/>
      <c r="P85" s="39"/>
      <c r="Q85" s="39"/>
      <c r="R85" s="39"/>
      <c r="S85" s="39"/>
      <c r="T85" s="39"/>
    </row>
    <row r="86" spans="2:20" s="3" customFormat="1" x14ac:dyDescent="0.25">
      <c r="B86" s="34"/>
      <c r="C86" s="11"/>
      <c r="D86" s="11"/>
      <c r="E86" s="11"/>
      <c r="F86" s="34"/>
      <c r="G86" s="34"/>
      <c r="H86" s="34"/>
      <c r="I86" s="34"/>
      <c r="J86" s="34"/>
      <c r="K86" s="39"/>
      <c r="L86" s="39"/>
      <c r="M86" s="39"/>
      <c r="N86" s="39"/>
      <c r="O86" s="39"/>
      <c r="P86" s="39"/>
      <c r="Q86" s="39"/>
      <c r="R86" s="39"/>
      <c r="S86" s="39"/>
      <c r="T86" s="39"/>
    </row>
    <row r="87" spans="2:20" s="3" customFormat="1" x14ac:dyDescent="0.25">
      <c r="B87" s="34"/>
      <c r="C87" s="11"/>
      <c r="D87" s="11"/>
      <c r="E87" s="11"/>
      <c r="F87" s="34"/>
      <c r="G87" s="34"/>
      <c r="H87" s="34"/>
      <c r="I87" s="34"/>
      <c r="J87" s="34"/>
      <c r="K87" s="39"/>
      <c r="L87" s="39"/>
      <c r="M87" s="39"/>
      <c r="N87" s="39"/>
      <c r="O87" s="39"/>
      <c r="P87" s="39"/>
      <c r="Q87" s="39"/>
      <c r="R87" s="39"/>
      <c r="S87" s="39"/>
      <c r="T87" s="39"/>
    </row>
    <row r="88" spans="2:20" s="3" customFormat="1" x14ac:dyDescent="0.25">
      <c r="B88" s="34"/>
      <c r="C88" s="11"/>
      <c r="D88" s="11"/>
      <c r="E88" s="11"/>
      <c r="F88" s="34"/>
      <c r="G88" s="34"/>
      <c r="H88" s="34"/>
      <c r="I88" s="34"/>
      <c r="J88" s="34"/>
      <c r="K88" s="39"/>
      <c r="L88" s="39"/>
      <c r="M88" s="39"/>
      <c r="N88" s="39"/>
      <c r="O88" s="39"/>
      <c r="P88" s="39"/>
      <c r="Q88" s="39"/>
      <c r="R88" s="39"/>
      <c r="S88" s="39"/>
      <c r="T88" s="39"/>
    </row>
  </sheetData>
  <autoFilter ref="B11:T49"/>
  <mergeCells count="12">
    <mergeCell ref="B1:T1"/>
    <mergeCell ref="B2:J2"/>
    <mergeCell ref="B3:J3"/>
    <mergeCell ref="K2:T2"/>
    <mergeCell ref="K3:T3"/>
    <mergeCell ref="C41:C45"/>
    <mergeCell ref="C46:C48"/>
    <mergeCell ref="C12:C14"/>
    <mergeCell ref="C15:C21"/>
    <mergeCell ref="C22:C28"/>
    <mergeCell ref="C29:C35"/>
    <mergeCell ref="C36:C39"/>
  </mergeCells>
  <conditionalFormatting sqref="I12:I29 I33:I36 I40:I48">
    <cfRule type="containsText" dxfId="34" priority="34" operator="containsText" text="OP">
      <formula>NOT(ISERROR(SEARCH("OP",I12)))</formula>
    </cfRule>
    <cfRule type="containsText" dxfId="33" priority="36" operator="containsText" text="IN">
      <formula>NOT(ISERROR(SEARCH("IN",I12)))</formula>
    </cfRule>
  </conditionalFormatting>
  <conditionalFormatting sqref="J12:J29 J33:J36 J40:J48">
    <cfRule type="containsText" dxfId="32" priority="31" operator="containsText" text="FI">
      <formula>NOT(ISERROR(SEARCH("FI",J12)))</formula>
    </cfRule>
    <cfRule type="containsText" dxfId="31" priority="32" operator="containsText" text="DE">
      <formula>NOT(ISERROR(SEARCH("DE",J12)))</formula>
    </cfRule>
    <cfRule type="containsText" dxfId="30" priority="33" operator="containsText" text="NC">
      <formula>NOT(ISERROR(SEARCH("NC",J12)))</formula>
    </cfRule>
  </conditionalFormatting>
  <conditionalFormatting sqref="I30">
    <cfRule type="containsText" dxfId="29" priority="29" operator="containsText" text="OP">
      <formula>NOT(ISERROR(SEARCH("OP",I30)))</formula>
    </cfRule>
    <cfRule type="containsText" dxfId="28" priority="30" operator="containsText" text="IN">
      <formula>NOT(ISERROR(SEARCH("IN",I30)))</formula>
    </cfRule>
  </conditionalFormatting>
  <conditionalFormatting sqref="J30">
    <cfRule type="containsText" dxfId="27" priority="26" operator="containsText" text="FI">
      <formula>NOT(ISERROR(SEARCH("FI",J30)))</formula>
    </cfRule>
    <cfRule type="containsText" dxfId="26" priority="27" operator="containsText" text="DE">
      <formula>NOT(ISERROR(SEARCH("DE",J30)))</formula>
    </cfRule>
    <cfRule type="containsText" dxfId="25" priority="28" operator="containsText" text="NC">
      <formula>NOT(ISERROR(SEARCH("NC",J30)))</formula>
    </cfRule>
  </conditionalFormatting>
  <conditionalFormatting sqref="I31">
    <cfRule type="containsText" dxfId="24" priority="24" operator="containsText" text="OP">
      <formula>NOT(ISERROR(SEARCH("OP",I31)))</formula>
    </cfRule>
    <cfRule type="containsText" dxfId="23" priority="25" operator="containsText" text="IN">
      <formula>NOT(ISERROR(SEARCH("IN",I31)))</formula>
    </cfRule>
  </conditionalFormatting>
  <conditionalFormatting sqref="J31">
    <cfRule type="containsText" dxfId="22" priority="21" operator="containsText" text="FI">
      <formula>NOT(ISERROR(SEARCH("FI",J31)))</formula>
    </cfRule>
    <cfRule type="containsText" dxfId="21" priority="22" operator="containsText" text="DE">
      <formula>NOT(ISERROR(SEARCH("DE",J31)))</formula>
    </cfRule>
    <cfRule type="containsText" dxfId="20" priority="23" operator="containsText" text="NC">
      <formula>NOT(ISERROR(SEARCH("NC",J31)))</formula>
    </cfRule>
  </conditionalFormatting>
  <conditionalFormatting sqref="I32">
    <cfRule type="containsText" dxfId="19" priority="19" operator="containsText" text="OP">
      <formula>NOT(ISERROR(SEARCH("OP",I32)))</formula>
    </cfRule>
    <cfRule type="containsText" dxfId="18" priority="20" operator="containsText" text="IN">
      <formula>NOT(ISERROR(SEARCH("IN",I32)))</formula>
    </cfRule>
  </conditionalFormatting>
  <conditionalFormatting sqref="J32">
    <cfRule type="containsText" dxfId="17" priority="16" operator="containsText" text="FI">
      <formula>NOT(ISERROR(SEARCH("FI",J32)))</formula>
    </cfRule>
    <cfRule type="containsText" dxfId="16" priority="17" operator="containsText" text="DE">
      <formula>NOT(ISERROR(SEARCH("DE",J32)))</formula>
    </cfRule>
    <cfRule type="containsText" dxfId="15" priority="18" operator="containsText" text="NC">
      <formula>NOT(ISERROR(SEARCH("NC",J32)))</formula>
    </cfRule>
  </conditionalFormatting>
  <conditionalFormatting sqref="I37">
    <cfRule type="containsText" dxfId="14" priority="14" operator="containsText" text="OP">
      <formula>NOT(ISERROR(SEARCH("OP",I37)))</formula>
    </cfRule>
    <cfRule type="containsText" dxfId="13" priority="15" operator="containsText" text="IN">
      <formula>NOT(ISERROR(SEARCH("IN",I37)))</formula>
    </cfRule>
  </conditionalFormatting>
  <conditionalFormatting sqref="J37">
    <cfRule type="containsText" dxfId="12" priority="11" operator="containsText" text="FI">
      <formula>NOT(ISERROR(SEARCH("FI",J37)))</formula>
    </cfRule>
    <cfRule type="containsText" dxfId="11" priority="12" operator="containsText" text="DE">
      <formula>NOT(ISERROR(SEARCH("DE",J37)))</formula>
    </cfRule>
    <cfRule type="containsText" dxfId="10" priority="13" operator="containsText" text="NC">
      <formula>NOT(ISERROR(SEARCH("NC",J37)))</formula>
    </cfRule>
  </conditionalFormatting>
  <conditionalFormatting sqref="I38">
    <cfRule type="containsText" dxfId="9" priority="9" operator="containsText" text="OP">
      <formula>NOT(ISERROR(SEARCH("OP",I38)))</formula>
    </cfRule>
    <cfRule type="containsText" dxfId="8" priority="10" operator="containsText" text="IN">
      <formula>NOT(ISERROR(SEARCH("IN",I38)))</formula>
    </cfRule>
  </conditionalFormatting>
  <conditionalFormatting sqref="J38">
    <cfRule type="containsText" dxfId="7" priority="6" operator="containsText" text="FI">
      <formula>NOT(ISERROR(SEARCH("FI",J38)))</formula>
    </cfRule>
    <cfRule type="containsText" dxfId="6" priority="7" operator="containsText" text="DE">
      <formula>NOT(ISERROR(SEARCH("DE",J38)))</formula>
    </cfRule>
    <cfRule type="containsText" dxfId="5" priority="8" operator="containsText" text="NC">
      <formula>NOT(ISERROR(SEARCH("NC",J38)))</formula>
    </cfRule>
  </conditionalFormatting>
  <conditionalFormatting sqref="I39">
    <cfRule type="containsText" dxfId="4" priority="4" operator="containsText" text="OP">
      <formula>NOT(ISERROR(SEARCH("OP",I39)))</formula>
    </cfRule>
    <cfRule type="containsText" dxfId="3" priority="5" operator="containsText" text="IN">
      <formula>NOT(ISERROR(SEARCH("IN",I39)))</formula>
    </cfRule>
  </conditionalFormatting>
  <conditionalFormatting sqref="J39">
    <cfRule type="containsText" dxfId="2" priority="1" operator="containsText" text="FI">
      <formula>NOT(ISERROR(SEARCH("FI",J39)))</formula>
    </cfRule>
    <cfRule type="containsText" dxfId="1" priority="2" operator="containsText" text="DE">
      <formula>NOT(ISERROR(SEARCH("DE",J39)))</formula>
    </cfRule>
    <cfRule type="containsText" dxfId="0" priority="3" operator="containsText" text="NC">
      <formula>NOT(ISERROR(SEARCH("NC",J39)))</formula>
    </cfRule>
  </conditionalFormatting>
  <pageMargins left="0.16666666666666666" right="0.70866141732283472" top="0.85416666666666663" bottom="0.74803149606299213" header="0.31496062992125984" footer="0.31496062992125984"/>
  <pageSetup paperSize="9" scale="47" orientation="landscape" r:id="rId1"/>
  <headerFooter>
    <oddHeader>&amp;L&amp;G&amp;C&amp;"-,Negrita"&amp;K03-014FORMATO &amp;K01+000
&amp;K000000PLAN DE GESTIÓN DE PROYECTOS&amp;RCÓDIGO:  CAL-GMC-FO-818
VERSIÓN:               01
VIGENCIA : 06/03/2020           
PÁGINA          &amp;P  de  &amp;N</oddHeader>
  </headerFooter>
  <colBreaks count="1" manualBreakCount="1">
    <brk id="20" max="37" man="1"/>
  </col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errorTitle="ESTADO" error="¡No se encuentra en el listado, solicitar permisos!">
          <x14:formula1>
            <xm:f>'LISTA NO TOCAR'!$B$2:$B$4</xm:f>
          </x14:formula1>
          <xm:sqref>J12:J48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H12" sqref="H12"/>
    </sheetView>
  </sheetViews>
  <sheetFormatPr baseColWidth="10" defaultRowHeight="15" x14ac:dyDescent="0.25"/>
  <cols>
    <col min="1" max="1" width="31.7109375" customWidth="1"/>
    <col min="3" max="3" width="32.28515625" customWidth="1"/>
  </cols>
  <sheetData>
    <row r="1" spans="1:3" x14ac:dyDescent="0.25">
      <c r="A1" s="55" t="s">
        <v>49</v>
      </c>
      <c r="C1" s="49" t="s">
        <v>52</v>
      </c>
    </row>
    <row r="2" spans="1:3" x14ac:dyDescent="0.25">
      <c r="A2" s="56"/>
      <c r="C2" s="50"/>
    </row>
    <row r="3" spans="1:3" x14ac:dyDescent="0.25">
      <c r="A3" s="57"/>
      <c r="C3" s="50"/>
    </row>
    <row r="4" spans="1:3" x14ac:dyDescent="0.25">
      <c r="A4" s="55" t="s">
        <v>50</v>
      </c>
      <c r="C4" s="50"/>
    </row>
    <row r="5" spans="1:3" x14ac:dyDescent="0.25">
      <c r="A5" s="56"/>
      <c r="C5" s="50"/>
    </row>
    <row r="6" spans="1:3" x14ac:dyDescent="0.25">
      <c r="A6" s="56"/>
      <c r="C6" s="50"/>
    </row>
    <row r="7" spans="1:3" x14ac:dyDescent="0.25">
      <c r="A7" s="56"/>
      <c r="C7" s="51"/>
    </row>
    <row r="8" spans="1:3" x14ac:dyDescent="0.25">
      <c r="A8" s="56"/>
      <c r="C8" s="52" t="s">
        <v>53</v>
      </c>
    </row>
    <row r="9" spans="1:3" x14ac:dyDescent="0.25">
      <c r="A9" s="56"/>
      <c r="C9" s="53"/>
    </row>
    <row r="10" spans="1:3" x14ac:dyDescent="0.25">
      <c r="A10" s="57"/>
      <c r="C10" s="53"/>
    </row>
    <row r="11" spans="1:3" x14ac:dyDescent="0.25">
      <c r="A11" s="52" t="s">
        <v>51</v>
      </c>
      <c r="C11" s="54"/>
    </row>
    <row r="12" spans="1:3" x14ac:dyDescent="0.25">
      <c r="A12" s="53"/>
      <c r="C12" s="28" t="s">
        <v>54</v>
      </c>
    </row>
    <row r="13" spans="1:3" x14ac:dyDescent="0.25">
      <c r="A13" s="53"/>
      <c r="C13" s="49" t="s">
        <v>55</v>
      </c>
    </row>
    <row r="14" spans="1:3" x14ac:dyDescent="0.25">
      <c r="A14" s="53"/>
      <c r="C14" s="50"/>
    </row>
    <row r="15" spans="1:3" x14ac:dyDescent="0.25">
      <c r="A15" s="53"/>
      <c r="C15" s="50"/>
    </row>
    <row r="16" spans="1:3" x14ac:dyDescent="0.25">
      <c r="A16" s="53"/>
      <c r="C16" s="50"/>
    </row>
    <row r="17" spans="1:3" x14ac:dyDescent="0.25">
      <c r="A17" s="54"/>
      <c r="C17" s="51"/>
    </row>
    <row r="22" spans="1:3" x14ac:dyDescent="0.25">
      <c r="A22" s="52" t="s">
        <v>56</v>
      </c>
    </row>
    <row r="23" spans="1:3" x14ac:dyDescent="0.25">
      <c r="A23" s="53"/>
    </row>
    <row r="24" spans="1:3" x14ac:dyDescent="0.25">
      <c r="A24" s="54"/>
    </row>
  </sheetData>
  <mergeCells count="7">
    <mergeCell ref="A22:A24"/>
    <mergeCell ref="A1:A3"/>
    <mergeCell ref="A4:A10"/>
    <mergeCell ref="A11:A17"/>
    <mergeCell ref="C1:C7"/>
    <mergeCell ref="C8:C11"/>
    <mergeCell ref="C13: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workbookViewId="0">
      <selection activeCell="G15" sqref="G15"/>
    </sheetView>
  </sheetViews>
  <sheetFormatPr baseColWidth="10" defaultRowHeight="15" x14ac:dyDescent="0.25"/>
  <cols>
    <col min="3" max="3" width="17.28515625" customWidth="1"/>
  </cols>
  <sheetData>
    <row r="1" spans="2:6" x14ac:dyDescent="0.25">
      <c r="B1" s="65" t="s">
        <v>9</v>
      </c>
      <c r="C1" s="65"/>
      <c r="E1" s="65" t="s">
        <v>0</v>
      </c>
      <c r="F1" s="65"/>
    </row>
    <row r="2" spans="2:6" x14ac:dyDescent="0.25">
      <c r="B2" t="s">
        <v>26</v>
      </c>
      <c r="C2" t="s">
        <v>27</v>
      </c>
      <c r="E2" t="s">
        <v>32</v>
      </c>
      <c r="F2" t="s">
        <v>33</v>
      </c>
    </row>
    <row r="3" spans="2:6" x14ac:dyDescent="0.25">
      <c r="B3" t="s">
        <v>28</v>
      </c>
      <c r="C3" t="s">
        <v>29</v>
      </c>
      <c r="E3" t="s">
        <v>34</v>
      </c>
      <c r="F3" t="s">
        <v>35</v>
      </c>
    </row>
    <row r="4" spans="2:6" x14ac:dyDescent="0.25">
      <c r="B4" t="s">
        <v>31</v>
      </c>
      <c r="C4" t="s">
        <v>30</v>
      </c>
    </row>
  </sheetData>
  <mergeCells count="2">
    <mergeCell ref="B1:C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PLAN_GESTIÓN_PROYECTOS</vt:lpstr>
      <vt:lpstr>Hoja1</vt:lpstr>
      <vt:lpstr>LISTA NO TOCAR</vt:lpstr>
      <vt:lpstr>PLAN_GESTIÓN_PROYECTOS!Área_de_impresión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aux_calidad1</dc:creator>
  <cp:lastModifiedBy>Maritza Mejia</cp:lastModifiedBy>
  <cp:lastPrinted>2020-03-13T12:40:12Z</cp:lastPrinted>
  <dcterms:created xsi:type="dcterms:W3CDTF">2020-03-06T19:18:53Z</dcterms:created>
  <dcterms:modified xsi:type="dcterms:W3CDTF">2023-01-25T19:16:28Z</dcterms:modified>
</cp:coreProperties>
</file>